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H156" i="1"/>
  <c r="G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B109" i="1"/>
  <c r="A109" i="1"/>
  <c r="L108" i="1"/>
  <c r="L119" i="1" s="1"/>
  <c r="J108" i="1"/>
  <c r="I108" i="1"/>
  <c r="H108" i="1"/>
  <c r="G108" i="1"/>
  <c r="B100" i="1"/>
  <c r="A100" i="1"/>
  <c r="L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B62" i="1"/>
  <c r="A62" i="1"/>
  <c r="L61" i="1"/>
  <c r="B52" i="1"/>
  <c r="A52" i="1"/>
  <c r="L51" i="1"/>
  <c r="J51" i="1"/>
  <c r="I51" i="1"/>
  <c r="H51" i="1"/>
  <c r="G51" i="1"/>
  <c r="F51" i="1"/>
  <c r="F62" i="1" s="1"/>
  <c r="B43" i="1"/>
  <c r="A43" i="1"/>
  <c r="L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B14" i="1"/>
  <c r="A14" i="1"/>
  <c r="L13" i="1"/>
  <c r="L24" i="1" s="1"/>
  <c r="J13" i="1"/>
  <c r="I13" i="1"/>
  <c r="H13" i="1"/>
  <c r="G13" i="1"/>
  <c r="F13" i="1"/>
  <c r="F24" i="1" s="1"/>
  <c r="I195" i="1" l="1"/>
  <c r="G176" i="1"/>
  <c r="I176" i="1"/>
  <c r="H138" i="1"/>
  <c r="G119" i="1"/>
  <c r="I119" i="1"/>
  <c r="J62" i="1"/>
  <c r="H62" i="1"/>
  <c r="H43" i="1"/>
  <c r="G43" i="1"/>
  <c r="F43" i="1"/>
  <c r="J43" i="1"/>
  <c r="I24" i="1"/>
  <c r="G62" i="1"/>
  <c r="I62" i="1"/>
  <c r="L62" i="1"/>
  <c r="H119" i="1"/>
  <c r="J119" i="1"/>
  <c r="G157" i="1"/>
  <c r="I157" i="1"/>
  <c r="L157" i="1"/>
  <c r="L196" i="1"/>
  <c r="J176" i="1"/>
  <c r="H176" i="1"/>
  <c r="J24" i="1"/>
  <c r="H24" i="1"/>
  <c r="J157" i="1"/>
  <c r="H157" i="1"/>
  <c r="I100" i="1"/>
  <c r="I43" i="1"/>
  <c r="G24" i="1"/>
  <c r="H196" i="1" l="1"/>
  <c r="G196" i="1"/>
  <c r="J196" i="1"/>
  <c r="I196" i="1"/>
  <c r="F81" i="1"/>
  <c r="F119" i="1"/>
  <c r="F196" i="1" l="1"/>
</calcChain>
</file>

<file path=xl/sharedStrings.xml><?xml version="1.0" encoding="utf-8"?>
<sst xmlns="http://schemas.openxmlformats.org/spreadsheetml/2006/main" count="277" uniqueCount="79">
  <si>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</si>
  <si>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</si>
  <si>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</si>
  <si>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</si>
  <si>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</si>
  <si>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</si>
  <si>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</si>
  <si>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</si>
  <si>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</si>
  <si>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</si>
  <si>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</si>
  <si>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</si>
  <si>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</si>
  <si>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</si>
  <si>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</si>
  <si>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</si>
  <si>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</si>
  <si>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</si>
  <si>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</si>
  <si>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</si>
  <si>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</si>
  <si>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</si>
  <si>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</si>
  <si>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</si>
  <si>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</si>
  <si>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</si>
  <si>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</si>
  <si>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</si>
  <si>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</si>
  <si>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</si>
  <si>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</si>
  <si>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</si>
  <si>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</si>
  <si>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</si>
  <si>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</si>
  <si>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</si>
  <si>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</si>
  <si>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</si>
  <si>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</si>
  <si>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</si>
  <si>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Мирончук З.Д.</t>
  </si>
  <si>
    <t>МБОУ Шуйская ОШ Вяземского района Смоленской области</t>
  </si>
  <si>
    <t xml:space="preserve">Суп картофельный </t>
  </si>
  <si>
    <t>Плов из птицы</t>
  </si>
  <si>
    <t>Компот из яблок</t>
  </si>
  <si>
    <t>Хлеб пшеничный</t>
  </si>
  <si>
    <t>ГОСТ</t>
  </si>
  <si>
    <t>Хлеб ржаной</t>
  </si>
  <si>
    <t>Щи из свежей капусты с картофелем</t>
  </si>
  <si>
    <t>Гречка отварная</t>
  </si>
  <si>
    <t>Напиток апельсиновый</t>
  </si>
  <si>
    <t>Салат из свеклы</t>
  </si>
  <si>
    <t>Борщ с капустой и картофелем</t>
  </si>
  <si>
    <t>Кисель</t>
  </si>
  <si>
    <t>Сок фруктовый (яблочный)</t>
  </si>
  <si>
    <t>Пюре картофельное</t>
  </si>
  <si>
    <t>Птица тушеная</t>
  </si>
  <si>
    <t>Рис отварной</t>
  </si>
  <si>
    <t>Печень по-Строгановски</t>
  </si>
  <si>
    <t>Рагу из овощей</t>
  </si>
  <si>
    <t>Птица отварная</t>
  </si>
  <si>
    <t>Салат из белокочанной капусты</t>
  </si>
  <si>
    <t>Салат из моркови и яблока</t>
  </si>
  <si>
    <t>Салат из белокочанной капусты с морковью</t>
  </si>
  <si>
    <t>Птица тушеная с соусом красным</t>
  </si>
  <si>
    <t>Печень свиная тушеная в соусе</t>
  </si>
  <si>
    <t>Салат из моркови с яблоками</t>
  </si>
  <si>
    <t>Суп картофельный с макаронными изделиями</t>
  </si>
  <si>
    <t>Компот из смеси сухофруктов</t>
  </si>
  <si>
    <t>Суп из овощей</t>
  </si>
  <si>
    <t>Жаркое по-домашнему (с курицей)</t>
  </si>
  <si>
    <t>Суп картофельный с крупой (рисом)</t>
  </si>
  <si>
    <t>Картофель отварной</t>
  </si>
  <si>
    <t>Рыба (минтай), тушеная в томатном соусе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</si>
  <si>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</si>
  <si>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Винегрет овощной с луком репчатым</t>
  </si>
  <si>
    <t>Суп картофельный с бобовыми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</si>
  <si>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</si>
  <si>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Рассольник Петербургский (с рисом)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</si>
</sst>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.5"/>
      <color rgb="FF00000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0.5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.5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4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2" fontId="12" fillId="0" borderId="26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top" wrapText="1"/>
    </xf>
    <xf numFmtId="0" fontId="12" fillId="0" borderId="25" xfId="0" applyFont="1" applyBorder="1" applyAlignment="1">
      <alignment wrapText="1"/>
    </xf>
    <xf numFmtId="0" fontId="12" fillId="0" borderId="26" xfId="0" applyFont="1" applyBorder="1" applyAlignment="1">
      <alignment horizontal="center" wrapText="1"/>
    </xf>
    <xf numFmtId="2" fontId="13" fillId="4" borderId="2" xfId="0" applyNumberFormat="1" applyFont="1" applyFill="1" applyBorder="1" applyProtection="1">
      <protection locked="0"/>
    </xf>
    <xf numFmtId="0" fontId="12" fillId="0" borderId="25" xfId="0" applyFont="1" applyBorder="1" applyAlignment="1">
      <alignment horizontal="center" wrapText="1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6" fillId="0" borderId="25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13" fillId="5" borderId="2" xfId="0" applyFont="1" applyFill="1" applyBorder="1" applyAlignment="1" applyProtection="1">
      <alignment vertical="top" wrapText="1"/>
      <protection locked="0"/>
    </xf>
    <xf numFmtId="0" fontId="13" fillId="5" borderId="2" xfId="0" applyFont="1" applyFill="1" applyBorder="1" applyAlignment="1" applyProtection="1">
      <alignment horizontal="center" vertical="top" wrapText="1"/>
      <protection locked="0"/>
    </xf>
    <xf numFmtId="0" fontId="13" fillId="5" borderId="17" xfId="0" applyFont="1" applyFill="1" applyBorder="1" applyAlignment="1" applyProtection="1">
      <alignment horizontal="center" vertical="top" wrapText="1"/>
      <protection locked="0"/>
    </xf>
    <xf numFmtId="0" fontId="12" fillId="0" borderId="23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15" fillId="0" borderId="26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7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8" fillId="0" borderId="25" xfId="0" applyFont="1" applyBorder="1" applyAlignment="1">
      <alignment horizontal="center" wrapText="1"/>
    </xf>
    <xf numFmtId="0" fontId="13" fillId="0" borderId="23" xfId="0" applyFont="1" applyBorder="1" applyAlignment="1">
      <alignment horizontal="center" vertical="top" wrapText="1"/>
    </xf>
    <xf numFmtId="0" fontId="12" fillId="0" borderId="23" xfId="1" applyFont="1" applyBorder="1" applyAlignment="1">
      <alignment horizontal="center" wrapText="1"/>
    </xf>
    <xf numFmtId="0" fontId="12" fillId="0" borderId="24" xfId="1" applyFont="1" applyBorder="1" applyAlignment="1">
      <alignment horizontal="center" wrapText="1"/>
    </xf>
    <xf numFmtId="0" fontId="12" fillId="0" borderId="23" xfId="1" applyFont="1" applyBorder="1" applyAlignment="1">
      <alignment horizontal="center" wrapText="1"/>
    </xf>
    <xf numFmtId="0" fontId="12" fillId="0" borderId="24" xfId="1" applyFont="1" applyBorder="1" applyAlignment="1">
      <alignment horizontal="center" wrapText="1"/>
    </xf>
    <xf numFmtId="0" fontId="12" fillId="0" borderId="0" xfId="1" applyFont="1" applyAlignment="1">
      <alignment horizontal="center"/>
    </xf>
    <xf numFmtId="0" fontId="12" fillId="0" borderId="24" xfId="0" applyFont="1" applyBorder="1" applyAlignment="1">
      <alignment wrapText="1"/>
    </xf>
    <xf numFmtId="0" fontId="20" fillId="0" borderId="23" xfId="0" applyFont="1" applyBorder="1" applyAlignment="1">
      <alignment horizontal="center" wrapText="1"/>
    </xf>
    <xf numFmtId="0" fontId="20" fillId="0" borderId="24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12" fillId="0" borderId="23" xfId="1" applyFont="1" applyBorder="1" applyAlignment="1">
      <alignment horizontal="center" wrapText="1"/>
    </xf>
    <xf numFmtId="0" fontId="12" fillId="0" borderId="25" xfId="1" applyFont="1" applyBorder="1" applyAlignment="1">
      <alignment horizontal="center" wrapText="1"/>
    </xf>
    <xf numFmtId="0" fontId="12" fillId="0" borderId="24" xfId="1" applyFont="1" applyBorder="1" applyAlignment="1">
      <alignment horizontal="center" wrapText="1"/>
    </xf>
    <xf numFmtId="0" fontId="12" fillId="0" borderId="26" xfId="1" applyFont="1" applyBorder="1" applyAlignment="1">
      <alignment horizontal="center" wrapText="1"/>
    </xf>
    <xf numFmtId="2" fontId="12" fillId="0" borderId="25" xfId="1" applyNumberFormat="1" applyFont="1" applyBorder="1" applyAlignment="1">
      <alignment horizontal="center" wrapText="1"/>
    </xf>
    <xf numFmtId="0" fontId="20" fillId="4" borderId="25" xfId="1" applyFont="1" applyFill="1" applyBorder="1" applyAlignment="1">
      <alignment horizontal="center" wrapText="1"/>
    </xf>
    <xf numFmtId="0" fontId="20" fillId="4" borderId="26" xfId="1" applyFont="1" applyFill="1" applyBorder="1" applyAlignment="1">
      <alignment horizontal="center" wrapText="1"/>
    </xf>
    <xf numFmtId="0" fontId="21" fillId="0" borderId="23" xfId="0" applyFont="1" applyBorder="1" applyAlignment="1">
      <alignment vertical="center" wrapText="1"/>
    </xf>
    <xf numFmtId="0" fontId="20" fillId="0" borderId="25" xfId="1" applyFont="1" applyBorder="1" applyAlignment="1">
      <alignment horizontal="center" wrapText="1"/>
    </xf>
    <xf numFmtId="0" fontId="12" fillId="0" borderId="23" xfId="0" applyFont="1" applyBorder="1" applyAlignment="1">
      <alignment wrapText="1"/>
    </xf>
    <xf numFmtId="0" fontId="22" fillId="0" borderId="23" xfId="0" applyFont="1" applyBorder="1" applyAlignment="1">
      <alignment horizontal="center" wrapText="1"/>
    </xf>
    <xf numFmtId="0" fontId="22" fillId="0" borderId="24" xfId="0" applyFont="1" applyBorder="1" applyAlignment="1">
      <alignment horizontal="center" wrapText="1"/>
    </xf>
    <xf numFmtId="0" fontId="23" fillId="3" borderId="3" xfId="0" applyFont="1" applyFill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13" fillId="0" borderId="2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2" borderId="2" xfId="0" applyFont="1" applyFill="1" applyBorder="1" applyProtection="1">
      <protection locked="0"/>
    </xf>
    <xf numFmtId="0" fontId="23" fillId="2" borderId="2" xfId="0" applyFont="1" applyFill="1" applyBorder="1" applyAlignment="1" applyProtection="1">
      <alignment vertical="top" wrapText="1"/>
      <protection locked="0"/>
    </xf>
    <xf numFmtId="0" fontId="23" fillId="2" borderId="2" xfId="0" applyFont="1" applyFill="1" applyBorder="1" applyAlignment="1" applyProtection="1">
      <alignment horizontal="center" vertical="top" wrapText="1"/>
      <protection locked="0"/>
    </xf>
    <xf numFmtId="0" fontId="23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4" xfId="0" applyFont="1" applyBorder="1"/>
    <xf numFmtId="0" fontId="26" fillId="0" borderId="2" xfId="0" applyFont="1" applyBorder="1" applyAlignment="1" applyProtection="1">
      <alignment horizontal="right"/>
      <protection locked="0"/>
    </xf>
    <xf numFmtId="0" fontId="23" fillId="0" borderId="2" xfId="0" applyFont="1" applyBorder="1" applyAlignment="1">
      <alignment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23" fillId="3" borderId="3" xfId="0" applyFont="1" applyFill="1" applyBorder="1" applyAlignment="1">
      <alignment vertical="top" wrapText="1"/>
    </xf>
    <xf numFmtId="0" fontId="1" fillId="0" borderId="5" xfId="0" applyFont="1" applyBorder="1"/>
    <xf numFmtId="0" fontId="1" fillId="0" borderId="6" xfId="0" applyFont="1" applyBorder="1"/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28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29" fillId="3" borderId="21" xfId="0" applyFont="1" applyFill="1" applyBorder="1" applyAlignment="1">
      <alignment horizontal="center" vertical="center" wrapText="1"/>
    </xf>
    <xf numFmtId="0" fontId="2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M168" sqref="M168"/>
    </sheetView>
  </sheetViews>
  <sheetFormatPr defaultColWidth="9.125" defaultRowHeight="12.75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37.625" style="2" customWidth="1"/>
    <col min="6" max="6" width="9.25" style="2" customWidth="1"/>
    <col min="7" max="7" width="10" style="2" customWidth="1"/>
    <col min="8" max="8" width="7.625" style="2" customWidth="1"/>
    <col min="9" max="9" width="8.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5" x14ac:dyDescent="0.25">
      <c r="A1" s="1" t="s">
        <v>7</v>
      </c>
      <c r="C1" s="130" t="s">
        <v>41</v>
      </c>
      <c r="D1" s="131"/>
      <c r="E1" s="131"/>
      <c r="F1" s="12" t="s">
        <v>16</v>
      </c>
      <c r="G1" s="2" t="s">
        <v>17</v>
      </c>
      <c r="H1" s="132" t="s">
        <v>39</v>
      </c>
      <c r="I1" s="132"/>
      <c r="J1" s="132"/>
      <c r="K1" s="132"/>
    </row>
    <row r="2" spans="1:12" ht="18" x14ac:dyDescent="0.2">
      <c r="A2" s="35" t="s">
        <v>6</v>
      </c>
      <c r="C2" s="2"/>
      <c r="G2" s="2" t="s">
        <v>18</v>
      </c>
      <c r="H2" s="132" t="s">
        <v>40</v>
      </c>
      <c r="I2" s="132"/>
      <c r="J2" s="132"/>
      <c r="K2" s="13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30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5" t="s">
        <v>63</v>
      </c>
      <c r="F14" s="71">
        <v>60</v>
      </c>
      <c r="G14" s="99">
        <v>0.85</v>
      </c>
      <c r="H14" s="100">
        <v>3.05</v>
      </c>
      <c r="I14" s="100">
        <v>5.41</v>
      </c>
      <c r="J14" s="70">
        <v>52.44</v>
      </c>
      <c r="K14" s="79">
        <v>45</v>
      </c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42</v>
      </c>
      <c r="F15" s="52">
        <v>250</v>
      </c>
      <c r="G15" s="52">
        <v>2.34</v>
      </c>
      <c r="H15" s="52">
        <v>2.83</v>
      </c>
      <c r="I15" s="52">
        <v>16.64</v>
      </c>
      <c r="J15" s="52">
        <v>101.25</v>
      </c>
      <c r="K15" s="53">
        <v>200</v>
      </c>
      <c r="L15" s="43"/>
    </row>
    <row r="16" spans="1:12" ht="15.75" thickBot="1" x14ac:dyDescent="0.3">
      <c r="A16" s="23"/>
      <c r="B16" s="15"/>
      <c r="C16" s="11"/>
      <c r="D16" s="7" t="s">
        <v>28</v>
      </c>
      <c r="E16" s="51" t="s">
        <v>43</v>
      </c>
      <c r="F16" s="52">
        <v>210</v>
      </c>
      <c r="G16" s="52">
        <v>20.3</v>
      </c>
      <c r="H16" s="52">
        <v>17</v>
      </c>
      <c r="I16" s="52">
        <v>35.69</v>
      </c>
      <c r="J16" s="52">
        <v>377</v>
      </c>
      <c r="K16" s="53">
        <v>304</v>
      </c>
      <c r="L16" s="43"/>
    </row>
    <row r="17" spans="1:12" ht="15.75" thickBot="1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.75" thickBot="1" x14ac:dyDescent="0.3">
      <c r="A18" s="23"/>
      <c r="B18" s="15"/>
      <c r="C18" s="11"/>
      <c r="D18" s="7" t="s">
        <v>30</v>
      </c>
      <c r="E18" s="51" t="s">
        <v>44</v>
      </c>
      <c r="F18" s="52">
        <v>200</v>
      </c>
      <c r="G18" s="52">
        <v>0.2</v>
      </c>
      <c r="H18" s="52">
        <v>0.2</v>
      </c>
      <c r="I18" s="52">
        <v>22.3</v>
      </c>
      <c r="J18" s="52">
        <v>110</v>
      </c>
      <c r="K18" s="53">
        <v>859</v>
      </c>
      <c r="L18" s="43"/>
    </row>
    <row r="19" spans="1:12" ht="15.75" thickBot="1" x14ac:dyDescent="0.3">
      <c r="A19" s="23"/>
      <c r="B19" s="15"/>
      <c r="C19" s="11"/>
      <c r="D19" s="7" t="s">
        <v>31</v>
      </c>
      <c r="E19" s="51" t="s">
        <v>45</v>
      </c>
      <c r="F19" s="52">
        <v>30</v>
      </c>
      <c r="G19" s="52">
        <v>2.25</v>
      </c>
      <c r="H19" s="52">
        <v>0.87</v>
      </c>
      <c r="I19" s="52">
        <v>15.42</v>
      </c>
      <c r="J19" s="52">
        <v>78.599999999999994</v>
      </c>
      <c r="K19" s="53" t="s">
        <v>46</v>
      </c>
      <c r="L19" s="43"/>
    </row>
    <row r="20" spans="1:12" ht="15.75" thickBot="1" x14ac:dyDescent="0.3">
      <c r="A20" s="23"/>
      <c r="B20" s="15"/>
      <c r="C20" s="11"/>
      <c r="D20" s="7" t="s">
        <v>32</v>
      </c>
      <c r="E20" s="51" t="s">
        <v>47</v>
      </c>
      <c r="F20" s="52">
        <v>30</v>
      </c>
      <c r="G20" s="52">
        <v>1.67</v>
      </c>
      <c r="H20" s="52">
        <v>0.34</v>
      </c>
      <c r="I20" s="52">
        <v>14.6</v>
      </c>
      <c r="J20" s="52">
        <v>68.2</v>
      </c>
      <c r="K20" s="53" t="s">
        <v>46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.75" thickBot="1" x14ac:dyDescent="0.3">
      <c r="A23" s="24"/>
      <c r="B23" s="17"/>
      <c r="C23" s="8"/>
      <c r="D23" s="18" t="s">
        <v>33</v>
      </c>
      <c r="E23" s="9"/>
      <c r="F23" s="65">
        <v>780</v>
      </c>
      <c r="G23" s="65">
        <v>27.61</v>
      </c>
      <c r="H23" s="66">
        <v>24.29</v>
      </c>
      <c r="I23" s="66">
        <v>110.06</v>
      </c>
      <c r="J23" s="65">
        <v>787.49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33" t="s">
        <v>4</v>
      </c>
      <c r="D24" s="134"/>
      <c r="E24" s="31"/>
      <c r="F24" s="32">
        <f>F13+F23</f>
        <v>780</v>
      </c>
      <c r="G24" s="32">
        <f t="shared" ref="G24:J24" si="3">G13+G23</f>
        <v>27.61</v>
      </c>
      <c r="H24" s="32">
        <f t="shared" si="3"/>
        <v>24.29</v>
      </c>
      <c r="I24" s="32">
        <f t="shared" si="3"/>
        <v>110.06</v>
      </c>
      <c r="J24" s="32">
        <f t="shared" si="3"/>
        <v>787.49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7" t="s">
        <v>51</v>
      </c>
      <c r="F33" s="68">
        <v>60</v>
      </c>
      <c r="G33" s="70">
        <v>0.86</v>
      </c>
      <c r="H33" s="71">
        <v>3.65</v>
      </c>
      <c r="I33" s="71">
        <v>5.0199999999999996</v>
      </c>
      <c r="J33" s="70">
        <v>56.34</v>
      </c>
      <c r="K33" s="69">
        <v>33</v>
      </c>
      <c r="L33" s="43"/>
    </row>
    <row r="34" spans="1:12" ht="15.75" thickBot="1" x14ac:dyDescent="0.3">
      <c r="A34" s="14"/>
      <c r="B34" s="15"/>
      <c r="C34" s="11"/>
      <c r="D34" s="7" t="s">
        <v>27</v>
      </c>
      <c r="E34" s="51" t="s">
        <v>48</v>
      </c>
      <c r="F34" s="52">
        <v>250</v>
      </c>
      <c r="G34" s="52">
        <v>1.75</v>
      </c>
      <c r="H34" s="52">
        <v>4.8899999999999997</v>
      </c>
      <c r="I34" s="52">
        <v>8.49</v>
      </c>
      <c r="J34" s="52">
        <v>84.75</v>
      </c>
      <c r="K34" s="53">
        <v>187</v>
      </c>
      <c r="L34" s="43"/>
    </row>
    <row r="35" spans="1:12" ht="15.75" thickBot="1" x14ac:dyDescent="0.3">
      <c r="A35" s="14"/>
      <c r="B35" s="15"/>
      <c r="C35" s="11"/>
      <c r="D35" s="7" t="s">
        <v>28</v>
      </c>
      <c r="E35" s="51" t="s">
        <v>64</v>
      </c>
      <c r="F35" s="52">
        <v>100</v>
      </c>
      <c r="G35" s="52">
        <v>22.4</v>
      </c>
      <c r="H35" s="52">
        <v>18.23</v>
      </c>
      <c r="I35" s="52">
        <v>7.03</v>
      </c>
      <c r="J35" s="52">
        <v>281.25</v>
      </c>
      <c r="K35" s="53">
        <v>290</v>
      </c>
      <c r="L35" s="43"/>
    </row>
    <row r="36" spans="1:12" ht="15.75" thickBot="1" x14ac:dyDescent="0.3">
      <c r="A36" s="14"/>
      <c r="B36" s="15"/>
      <c r="C36" s="11"/>
      <c r="D36" s="7" t="s">
        <v>29</v>
      </c>
      <c r="E36" s="51" t="s">
        <v>49</v>
      </c>
      <c r="F36" s="52">
        <v>150</v>
      </c>
      <c r="G36" s="52">
        <v>8.6300000000000008</v>
      </c>
      <c r="H36" s="52">
        <v>6.09</v>
      </c>
      <c r="I36" s="52">
        <v>38.64</v>
      </c>
      <c r="J36" s="52">
        <v>243.75</v>
      </c>
      <c r="K36" s="53">
        <v>302</v>
      </c>
      <c r="L36" s="43"/>
    </row>
    <row r="37" spans="1:12" ht="15.75" thickBot="1" x14ac:dyDescent="0.3">
      <c r="A37" s="14"/>
      <c r="B37" s="15"/>
      <c r="C37" s="11"/>
      <c r="D37" s="7" t="s">
        <v>30</v>
      </c>
      <c r="E37" s="51" t="s">
        <v>53</v>
      </c>
      <c r="F37" s="52">
        <v>200</v>
      </c>
      <c r="G37" s="52">
        <v>0</v>
      </c>
      <c r="H37" s="52">
        <v>0</v>
      </c>
      <c r="I37" s="52">
        <v>15.3</v>
      </c>
      <c r="J37" s="52">
        <v>49.6</v>
      </c>
      <c r="K37" s="53">
        <v>648</v>
      </c>
      <c r="L37" s="43"/>
    </row>
    <row r="38" spans="1:12" ht="15.75" thickBot="1" x14ac:dyDescent="0.3">
      <c r="A38" s="14"/>
      <c r="B38" s="15"/>
      <c r="C38" s="11"/>
      <c r="D38" s="7" t="s">
        <v>31</v>
      </c>
      <c r="E38" s="51" t="s">
        <v>45</v>
      </c>
      <c r="F38" s="52">
        <v>30</v>
      </c>
      <c r="G38" s="52">
        <v>2.25</v>
      </c>
      <c r="H38" s="52">
        <v>0.87</v>
      </c>
      <c r="I38" s="52">
        <v>15.42</v>
      </c>
      <c r="J38" s="52">
        <v>78.599999999999994</v>
      </c>
      <c r="K38" s="53" t="s">
        <v>46</v>
      </c>
      <c r="L38" s="43"/>
    </row>
    <row r="39" spans="1:12" ht="15.75" thickBot="1" x14ac:dyDescent="0.3">
      <c r="A39" s="14"/>
      <c r="B39" s="15"/>
      <c r="C39" s="11"/>
      <c r="D39" s="7" t="s">
        <v>32</v>
      </c>
      <c r="E39" s="51" t="s">
        <v>47</v>
      </c>
      <c r="F39" s="52">
        <v>30</v>
      </c>
      <c r="G39" s="52">
        <v>1.67</v>
      </c>
      <c r="H39" s="52">
        <v>0.34</v>
      </c>
      <c r="I39" s="52">
        <v>14.6</v>
      </c>
      <c r="J39" s="52">
        <v>68.2</v>
      </c>
      <c r="K39" s="53" t="s">
        <v>46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02">
        <f>SUM(F33:F41)</f>
        <v>820</v>
      </c>
      <c r="G42" s="102">
        <v>37.56</v>
      </c>
      <c r="H42" s="102">
        <v>34.07</v>
      </c>
      <c r="I42" s="102">
        <v>104.5</v>
      </c>
      <c r="J42" s="102">
        <v>862.49</v>
      </c>
      <c r="K42" s="25"/>
      <c r="L42" s="19">
        <f t="shared" ref="L42" si="9"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133" t="s">
        <v>4</v>
      </c>
      <c r="D43" s="134"/>
      <c r="E43" s="31"/>
      <c r="F43" s="32">
        <f>F32+F42</f>
        <v>820</v>
      </c>
      <c r="G43" s="32">
        <f t="shared" ref="G43" si="10">G32+G42</f>
        <v>37.56</v>
      </c>
      <c r="H43" s="32">
        <f t="shared" ref="H43" si="11">H32+H42</f>
        <v>34.07</v>
      </c>
      <c r="I43" s="32">
        <f t="shared" ref="I43" si="12">I32+I42</f>
        <v>104.5</v>
      </c>
      <c r="J43" s="32">
        <f t="shared" ref="J43:L43" si="13">J32+J42</f>
        <v>862.49</v>
      </c>
      <c r="K43" s="32"/>
      <c r="L43" s="32">
        <f t="shared" si="13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29.2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63</v>
      </c>
      <c r="F52" s="52">
        <v>60</v>
      </c>
      <c r="G52" s="52">
        <v>0.85</v>
      </c>
      <c r="H52" s="52">
        <v>3.05</v>
      </c>
      <c r="I52" s="52">
        <v>5.41</v>
      </c>
      <c r="J52" s="52">
        <v>52.44</v>
      </c>
      <c r="K52" s="53">
        <v>45</v>
      </c>
      <c r="L52" s="43"/>
    </row>
    <row r="53" spans="1:12" ht="15.75" thickBot="1" x14ac:dyDescent="0.3">
      <c r="A53" s="23"/>
      <c r="B53" s="15"/>
      <c r="C53" s="11"/>
      <c r="D53" s="7" t="s">
        <v>27</v>
      </c>
      <c r="E53" s="54" t="s">
        <v>71</v>
      </c>
      <c r="F53" s="55">
        <v>250</v>
      </c>
      <c r="G53" s="72">
        <v>1.98</v>
      </c>
      <c r="H53" s="73">
        <v>2.74</v>
      </c>
      <c r="I53" s="74">
        <v>14.58</v>
      </c>
      <c r="J53" s="75">
        <v>90.75</v>
      </c>
      <c r="K53" s="56">
        <v>204</v>
      </c>
      <c r="L53" s="43"/>
    </row>
    <row r="54" spans="1:12" ht="15.75" thickBot="1" x14ac:dyDescent="0.3">
      <c r="A54" s="23"/>
      <c r="B54" s="15"/>
      <c r="C54" s="11"/>
      <c r="D54" s="7" t="s">
        <v>28</v>
      </c>
      <c r="E54" s="54" t="s">
        <v>65</v>
      </c>
      <c r="F54" s="55">
        <v>100</v>
      </c>
      <c r="G54" s="55">
        <v>13.26</v>
      </c>
      <c r="H54" s="55">
        <v>8.82</v>
      </c>
      <c r="I54" s="55">
        <v>2.62</v>
      </c>
      <c r="J54" s="55">
        <v>160</v>
      </c>
      <c r="K54" s="56">
        <v>261</v>
      </c>
      <c r="L54" s="43"/>
    </row>
    <row r="55" spans="1:12" ht="15.75" thickBot="1" x14ac:dyDescent="0.3">
      <c r="A55" s="23"/>
      <c r="B55" s="15"/>
      <c r="C55" s="11"/>
      <c r="D55" s="7" t="s">
        <v>29</v>
      </c>
      <c r="E55" s="67" t="s">
        <v>72</v>
      </c>
      <c r="F55" s="68">
        <v>150</v>
      </c>
      <c r="G55" s="68">
        <v>2.86</v>
      </c>
      <c r="H55" s="68">
        <v>4.32</v>
      </c>
      <c r="I55" s="68">
        <v>23.01</v>
      </c>
      <c r="J55" s="68">
        <v>142.35</v>
      </c>
      <c r="K55" s="69">
        <v>692</v>
      </c>
      <c r="L55" s="43"/>
    </row>
    <row r="56" spans="1:12" ht="15.75" thickBot="1" x14ac:dyDescent="0.3">
      <c r="A56" s="23"/>
      <c r="B56" s="15"/>
      <c r="C56" s="11"/>
      <c r="D56" s="7" t="s">
        <v>30</v>
      </c>
      <c r="E56" s="51" t="s">
        <v>68</v>
      </c>
      <c r="F56" s="52">
        <v>200</v>
      </c>
      <c r="G56" s="52">
        <v>0.66</v>
      </c>
      <c r="H56" s="52">
        <v>0.09</v>
      </c>
      <c r="I56" s="52">
        <v>32.01</v>
      </c>
      <c r="J56" s="52">
        <v>132.80000000000001</v>
      </c>
      <c r="K56" s="53">
        <v>349</v>
      </c>
      <c r="L56" s="43"/>
    </row>
    <row r="57" spans="1:12" ht="15.75" thickBot="1" x14ac:dyDescent="0.3">
      <c r="A57" s="23"/>
      <c r="B57" s="15"/>
      <c r="C57" s="11"/>
      <c r="D57" s="7" t="s">
        <v>31</v>
      </c>
      <c r="E57" s="51" t="s">
        <v>45</v>
      </c>
      <c r="F57" s="52">
        <v>30</v>
      </c>
      <c r="G57" s="52">
        <v>2.25</v>
      </c>
      <c r="H57" s="52">
        <v>0.87</v>
      </c>
      <c r="I57" s="52">
        <v>15.42</v>
      </c>
      <c r="J57" s="52">
        <v>78.599999999999994</v>
      </c>
      <c r="K57" s="53" t="s">
        <v>46</v>
      </c>
      <c r="L57" s="43"/>
    </row>
    <row r="58" spans="1:12" ht="15.75" thickBot="1" x14ac:dyDescent="0.3">
      <c r="A58" s="23"/>
      <c r="B58" s="15"/>
      <c r="C58" s="11"/>
      <c r="D58" s="7" t="s">
        <v>32</v>
      </c>
      <c r="E58" s="51" t="s">
        <v>47</v>
      </c>
      <c r="F58" s="52">
        <v>30</v>
      </c>
      <c r="G58" s="52">
        <v>1.67</v>
      </c>
      <c r="H58" s="52">
        <v>0.34</v>
      </c>
      <c r="I58" s="52">
        <v>14.6</v>
      </c>
      <c r="J58" s="52">
        <v>68.2</v>
      </c>
      <c r="K58" s="53" t="s">
        <v>46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.75" thickBot="1" x14ac:dyDescent="0.3">
      <c r="A61" s="24"/>
      <c r="B61" s="17"/>
      <c r="C61" s="8"/>
      <c r="D61" s="18" t="s">
        <v>33</v>
      </c>
      <c r="E61" s="9"/>
      <c r="F61" s="102">
        <v>820</v>
      </c>
      <c r="G61" s="76">
        <v>23.53</v>
      </c>
      <c r="H61" s="77">
        <v>20.23</v>
      </c>
      <c r="I61" s="77">
        <v>107.65</v>
      </c>
      <c r="J61" s="78">
        <v>725.14</v>
      </c>
      <c r="K61" s="25"/>
      <c r="L61" s="19">
        <f t="shared" ref="L61" si="18"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33" t="s">
        <v>4</v>
      </c>
      <c r="D62" s="134"/>
      <c r="E62" s="31"/>
      <c r="F62" s="32">
        <f>F51+F61</f>
        <v>820</v>
      </c>
      <c r="G62" s="32">
        <f t="shared" ref="G62" si="19">G51+G61</f>
        <v>23.53</v>
      </c>
      <c r="H62" s="32">
        <f t="shared" ref="H62" si="20">H51+H61</f>
        <v>20.23</v>
      </c>
      <c r="I62" s="32">
        <f t="shared" ref="I62" si="21">I51+I61</f>
        <v>107.65</v>
      </c>
      <c r="J62" s="32">
        <f t="shared" ref="J62:L62" si="22">J51+J61</f>
        <v>725.14</v>
      </c>
      <c r="K62" s="32"/>
      <c r="L62" s="32">
        <f t="shared" si="22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.75" thickBot="1" x14ac:dyDescent="0.3">
      <c r="A69" s="23"/>
      <c r="B69" s="15"/>
      <c r="C69" s="11"/>
      <c r="D69" s="58"/>
      <c r="G69" s="61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:L70" si="26">SUM(J63:J69)</f>
        <v>0</v>
      </c>
      <c r="K70" s="25"/>
      <c r="L70" s="19">
        <f t="shared" si="26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5" t="s">
        <v>66</v>
      </c>
      <c r="F71" s="71">
        <v>60</v>
      </c>
      <c r="G71" s="82">
        <v>0.65</v>
      </c>
      <c r="H71" s="83">
        <v>0.11</v>
      </c>
      <c r="I71" s="83">
        <v>5.17</v>
      </c>
      <c r="J71" s="84">
        <v>24.24</v>
      </c>
      <c r="K71" s="79">
        <v>38</v>
      </c>
      <c r="L71" s="43"/>
    </row>
    <row r="72" spans="1:12" ht="15.75" thickBot="1" x14ac:dyDescent="0.3">
      <c r="A72" s="23"/>
      <c r="B72" s="15"/>
      <c r="C72" s="11"/>
      <c r="D72" s="7" t="s">
        <v>27</v>
      </c>
      <c r="E72" s="51" t="s">
        <v>52</v>
      </c>
      <c r="F72" s="52">
        <v>250</v>
      </c>
      <c r="G72" s="52">
        <v>1.81</v>
      </c>
      <c r="H72" s="52">
        <v>4.91</v>
      </c>
      <c r="I72" s="52">
        <v>125.25</v>
      </c>
      <c r="J72" s="52">
        <v>102.5</v>
      </c>
      <c r="K72" s="53">
        <v>170</v>
      </c>
      <c r="L72" s="43"/>
    </row>
    <row r="73" spans="1:12" ht="30" thickBot="1" x14ac:dyDescent="0.3">
      <c r="A73" s="23"/>
      <c r="B73" s="15"/>
      <c r="C73" s="11"/>
      <c r="D73" s="7" t="s">
        <v>28</v>
      </c>
      <c r="E73" s="59" t="s">
        <v>73</v>
      </c>
      <c r="F73" s="60">
        <v>150</v>
      </c>
      <c r="G73" s="62">
        <v>13.87</v>
      </c>
      <c r="H73" s="62">
        <v>7.85</v>
      </c>
      <c r="I73" s="60">
        <v>6.53</v>
      </c>
      <c r="J73" s="60">
        <v>150</v>
      </c>
      <c r="K73" s="56">
        <v>486</v>
      </c>
      <c r="L73" s="43"/>
    </row>
    <row r="74" spans="1:12" ht="15.75" thickBot="1" x14ac:dyDescent="0.3">
      <c r="A74" s="23"/>
      <c r="B74" s="15"/>
      <c r="C74" s="11"/>
      <c r="D74" s="7" t="s">
        <v>29</v>
      </c>
      <c r="E74" s="54" t="s">
        <v>55</v>
      </c>
      <c r="F74" s="55">
        <v>150</v>
      </c>
      <c r="G74" s="55">
        <v>3.26</v>
      </c>
      <c r="H74" s="55">
        <v>9.6199999999999992</v>
      </c>
      <c r="I74" s="55">
        <v>18.89</v>
      </c>
      <c r="J74" s="55">
        <v>181.5</v>
      </c>
      <c r="K74" s="56">
        <v>128</v>
      </c>
      <c r="L74" s="43"/>
    </row>
    <row r="75" spans="1:12" ht="15.75" thickBot="1" x14ac:dyDescent="0.3">
      <c r="A75" s="23"/>
      <c r="B75" s="15"/>
      <c r="C75" s="11"/>
      <c r="D75" s="7" t="s">
        <v>30</v>
      </c>
      <c r="E75" s="54" t="s">
        <v>50</v>
      </c>
      <c r="F75" s="55">
        <v>200</v>
      </c>
      <c r="G75" s="55">
        <v>0.14000000000000001</v>
      </c>
      <c r="H75" s="55">
        <v>0.04</v>
      </c>
      <c r="I75" s="55">
        <v>42.3</v>
      </c>
      <c r="J75" s="55">
        <v>97.58</v>
      </c>
      <c r="K75" s="56">
        <v>699</v>
      </c>
      <c r="L75" s="43"/>
    </row>
    <row r="76" spans="1:12" ht="15.75" thickBot="1" x14ac:dyDescent="0.3">
      <c r="A76" s="23"/>
      <c r="B76" s="15"/>
      <c r="C76" s="11"/>
      <c r="D76" s="7" t="s">
        <v>31</v>
      </c>
      <c r="E76" s="51" t="s">
        <v>45</v>
      </c>
      <c r="F76" s="52">
        <v>30</v>
      </c>
      <c r="G76" s="52">
        <v>2.25</v>
      </c>
      <c r="H76" s="52">
        <v>0.87</v>
      </c>
      <c r="I76" s="52">
        <v>15.42</v>
      </c>
      <c r="J76" s="52">
        <v>78.599999999999994</v>
      </c>
      <c r="K76" s="53" t="s">
        <v>46</v>
      </c>
      <c r="L76" s="43"/>
    </row>
    <row r="77" spans="1:12" ht="15.75" thickBot="1" x14ac:dyDescent="0.3">
      <c r="A77" s="23"/>
      <c r="B77" s="15"/>
      <c r="C77" s="11"/>
      <c r="D77" s="7" t="s">
        <v>32</v>
      </c>
      <c r="E77" s="51" t="s">
        <v>47</v>
      </c>
      <c r="F77" s="52">
        <v>30</v>
      </c>
      <c r="G77" s="52">
        <v>1.67</v>
      </c>
      <c r="H77" s="52">
        <v>0.34</v>
      </c>
      <c r="I77" s="52">
        <v>14.6</v>
      </c>
      <c r="J77" s="52">
        <v>68.2</v>
      </c>
      <c r="K77" s="53" t="s">
        <v>46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.75" thickBot="1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.75" thickBot="1" x14ac:dyDescent="0.3">
      <c r="A80" s="24"/>
      <c r="B80" s="17"/>
      <c r="C80" s="8"/>
      <c r="D80" s="18" t="s">
        <v>33</v>
      </c>
      <c r="E80" s="9"/>
      <c r="F80" s="19">
        <v>870</v>
      </c>
      <c r="G80" s="86">
        <v>23.65</v>
      </c>
      <c r="H80" s="87">
        <v>23.74</v>
      </c>
      <c r="I80" s="87">
        <v>228.2</v>
      </c>
      <c r="J80" s="88">
        <v>702.62</v>
      </c>
      <c r="K80" s="25"/>
      <c r="L80" s="19">
        <f t="shared" ref="L80" si="27"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33" t="s">
        <v>4</v>
      </c>
      <c r="D81" s="134"/>
      <c r="E81" s="31"/>
      <c r="F81" s="32">
        <f>F70+F80</f>
        <v>870</v>
      </c>
      <c r="G81" s="32">
        <f t="shared" ref="G81" si="28">G70+G80</f>
        <v>23.65</v>
      </c>
      <c r="H81" s="32">
        <f t="shared" ref="H81" si="29">H70+H80</f>
        <v>23.74</v>
      </c>
      <c r="I81" s="32">
        <f t="shared" ref="I81" si="30">I70+I80</f>
        <v>228.2</v>
      </c>
      <c r="J81" s="32">
        <f t="shared" ref="J81:L81" si="31">J70+J80</f>
        <v>702.62</v>
      </c>
      <c r="K81" s="101" t="s">
        <v>74</v>
      </c>
      <c r="L81" s="32">
        <f t="shared" si="3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2">SUM(G82:G88)</f>
        <v>0</v>
      </c>
      <c r="H89" s="19">
        <f t="shared" ref="H89" si="33">SUM(H82:H88)</f>
        <v>0</v>
      </c>
      <c r="I89" s="19">
        <f t="shared" ref="I89" si="34">SUM(I82:I88)</f>
        <v>0</v>
      </c>
      <c r="J89" s="19">
        <f t="shared" ref="J89:L89" si="35">SUM(J82:J88)</f>
        <v>0</v>
      </c>
      <c r="K89" s="25"/>
      <c r="L89" s="19">
        <f t="shared" si="3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75</v>
      </c>
      <c r="F90" s="52">
        <v>60</v>
      </c>
      <c r="G90" s="89">
        <v>0.82</v>
      </c>
      <c r="H90" s="91">
        <v>3.71</v>
      </c>
      <c r="I90" s="91">
        <v>5.0599999999999996</v>
      </c>
      <c r="J90" s="52">
        <v>56.88</v>
      </c>
      <c r="K90" s="53">
        <v>67</v>
      </c>
      <c r="L90" s="43"/>
    </row>
    <row r="91" spans="1:12" ht="29.25" thickBot="1" x14ac:dyDescent="0.3">
      <c r="A91" s="23"/>
      <c r="B91" s="15"/>
      <c r="C91" s="11"/>
      <c r="D91" s="7" t="s">
        <v>27</v>
      </c>
      <c r="E91" s="54" t="s">
        <v>67</v>
      </c>
      <c r="F91" s="55">
        <v>250</v>
      </c>
      <c r="G91" s="90">
        <v>2.69</v>
      </c>
      <c r="H91" s="92">
        <v>2.84</v>
      </c>
      <c r="I91" s="92">
        <v>17.14</v>
      </c>
      <c r="J91" s="55">
        <v>104.75</v>
      </c>
      <c r="K91" s="56">
        <v>208</v>
      </c>
      <c r="L91" s="43"/>
    </row>
    <row r="92" spans="1:12" ht="15.75" thickBot="1" x14ac:dyDescent="0.3">
      <c r="A92" s="23"/>
      <c r="B92" s="15"/>
      <c r="C92" s="11"/>
      <c r="D92" s="7" t="s">
        <v>28</v>
      </c>
      <c r="E92" s="54" t="s">
        <v>60</v>
      </c>
      <c r="F92" s="55">
        <v>100</v>
      </c>
      <c r="G92" s="93">
        <v>21.1</v>
      </c>
      <c r="H92" s="92">
        <v>13.6</v>
      </c>
      <c r="I92" s="92">
        <v>0</v>
      </c>
      <c r="J92" s="55">
        <v>206.25</v>
      </c>
      <c r="K92" s="56">
        <v>637</v>
      </c>
      <c r="L92" s="43"/>
    </row>
    <row r="93" spans="1:12" ht="15.75" thickBot="1" x14ac:dyDescent="0.3">
      <c r="A93" s="23"/>
      <c r="B93" s="15"/>
      <c r="C93" s="11"/>
      <c r="D93" s="7" t="s">
        <v>29</v>
      </c>
      <c r="E93" s="54" t="s">
        <v>59</v>
      </c>
      <c r="F93" s="55">
        <v>150</v>
      </c>
      <c r="G93" s="90">
        <v>2.29</v>
      </c>
      <c r="H93" s="92">
        <v>11</v>
      </c>
      <c r="I93" s="92">
        <v>14.44</v>
      </c>
      <c r="J93" s="55">
        <v>166</v>
      </c>
      <c r="K93" s="56">
        <v>321</v>
      </c>
      <c r="L93" s="43"/>
    </row>
    <row r="94" spans="1:12" ht="15.75" thickBot="1" x14ac:dyDescent="0.3">
      <c r="A94" s="23"/>
      <c r="B94" s="15"/>
      <c r="C94" s="11"/>
      <c r="D94" s="7" t="s">
        <v>30</v>
      </c>
      <c r="E94" s="54" t="s">
        <v>54</v>
      </c>
      <c r="F94" s="55">
        <v>200</v>
      </c>
      <c r="G94" s="90">
        <v>1</v>
      </c>
      <c r="H94" s="92">
        <v>0</v>
      </c>
      <c r="I94" s="92">
        <v>20.2</v>
      </c>
      <c r="J94" s="55">
        <v>84.8</v>
      </c>
      <c r="K94" s="56">
        <v>389</v>
      </c>
      <c r="L94" s="43"/>
    </row>
    <row r="95" spans="1:12" ht="15.75" thickBot="1" x14ac:dyDescent="0.3">
      <c r="A95" s="23"/>
      <c r="B95" s="15"/>
      <c r="C95" s="11"/>
      <c r="D95" s="7" t="s">
        <v>31</v>
      </c>
      <c r="E95" s="51" t="s">
        <v>45</v>
      </c>
      <c r="F95" s="52">
        <v>30</v>
      </c>
      <c r="G95" s="90">
        <v>2.25</v>
      </c>
      <c r="H95" s="92">
        <v>0.87</v>
      </c>
      <c r="I95" s="92">
        <v>15.42</v>
      </c>
      <c r="J95" s="52">
        <v>78.599999999999994</v>
      </c>
      <c r="K95" s="53" t="s">
        <v>46</v>
      </c>
      <c r="L95" s="43"/>
    </row>
    <row r="96" spans="1:12" ht="15.75" thickBot="1" x14ac:dyDescent="0.3">
      <c r="A96" s="23"/>
      <c r="B96" s="15"/>
      <c r="C96" s="11"/>
      <c r="D96" s="7" t="s">
        <v>32</v>
      </c>
      <c r="E96" s="51" t="s">
        <v>47</v>
      </c>
      <c r="F96" s="52">
        <v>30</v>
      </c>
      <c r="G96" s="90">
        <v>1.67</v>
      </c>
      <c r="H96" s="92">
        <v>0.34</v>
      </c>
      <c r="I96" s="92">
        <v>14.6</v>
      </c>
      <c r="J96" s="52">
        <v>68.2</v>
      </c>
      <c r="K96" s="53" t="s">
        <v>46</v>
      </c>
      <c r="L96" s="43"/>
    </row>
    <row r="97" spans="1:12" ht="15.75" thickBot="1" x14ac:dyDescent="0.3">
      <c r="A97" s="23"/>
      <c r="B97" s="15"/>
      <c r="C97" s="11"/>
      <c r="D97" s="6"/>
      <c r="E97" s="42"/>
      <c r="F97" s="43"/>
      <c r="G97" s="94"/>
      <c r="H97" s="95"/>
      <c r="I97" s="95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.75" thickBot="1" x14ac:dyDescent="0.3">
      <c r="A99" s="24"/>
      <c r="B99" s="17"/>
      <c r="C99" s="8"/>
      <c r="D99" s="18" t="s">
        <v>33</v>
      </c>
      <c r="E99" s="9"/>
      <c r="F99" s="102">
        <f>SUM(F90:F98)</f>
        <v>820</v>
      </c>
      <c r="G99" s="102">
        <v>31.85</v>
      </c>
      <c r="H99" s="102">
        <v>32.36</v>
      </c>
      <c r="I99" s="102">
        <v>86.86</v>
      </c>
      <c r="J99" s="97">
        <v>765.48</v>
      </c>
      <c r="K99" s="25"/>
      <c r="L99" s="19">
        <f t="shared" ref="L99" si="36"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33" t="s">
        <v>4</v>
      </c>
      <c r="D100" s="134"/>
      <c r="E100" s="31"/>
      <c r="F100" s="32">
        <f>F89+F99</f>
        <v>820</v>
      </c>
      <c r="G100" s="32">
        <f t="shared" ref="G100" si="37">G89+G99</f>
        <v>31.85</v>
      </c>
      <c r="H100" s="32">
        <f t="shared" ref="H100" si="38">H89+H99</f>
        <v>32.36</v>
      </c>
      <c r="I100" s="32">
        <f t="shared" ref="I100" si="39">I89+I99</f>
        <v>86.86</v>
      </c>
      <c r="J100" s="32">
        <f t="shared" ref="J100:L100" si="40">J89+J99</f>
        <v>765.48</v>
      </c>
      <c r="K100" s="32"/>
      <c r="L100" s="32">
        <f t="shared" si="40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G107" s="63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v>0</v>
      </c>
      <c r="G108" s="19">
        <f t="shared" ref="G108:J108" si="41">SUM(G101:G107)</f>
        <v>0</v>
      </c>
      <c r="H108" s="19">
        <f t="shared" si="41"/>
        <v>0</v>
      </c>
      <c r="I108" s="19">
        <f t="shared" si="41"/>
        <v>0</v>
      </c>
      <c r="J108" s="19">
        <f t="shared" si="41"/>
        <v>0</v>
      </c>
      <c r="K108" s="25"/>
      <c r="L108" s="19">
        <f t="shared" ref="L108" si="42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96" t="s">
        <v>63</v>
      </c>
      <c r="F109" s="71">
        <v>60</v>
      </c>
      <c r="G109" s="80">
        <v>0.85</v>
      </c>
      <c r="H109" s="81">
        <v>3.05</v>
      </c>
      <c r="I109" s="81">
        <v>5.41</v>
      </c>
      <c r="J109" s="84">
        <v>52.44</v>
      </c>
      <c r="K109" s="79">
        <v>45</v>
      </c>
      <c r="L109" s="43"/>
    </row>
    <row r="110" spans="1:12" ht="15.75" thickBot="1" x14ac:dyDescent="0.3">
      <c r="A110" s="23"/>
      <c r="B110" s="15"/>
      <c r="C110" s="11"/>
      <c r="D110" s="7" t="s">
        <v>27</v>
      </c>
      <c r="E110" s="98" t="s">
        <v>69</v>
      </c>
      <c r="F110" s="52">
        <v>250</v>
      </c>
      <c r="G110" s="52">
        <v>2.1</v>
      </c>
      <c r="H110" s="52">
        <v>7.48</v>
      </c>
      <c r="I110" s="52">
        <v>11.69</v>
      </c>
      <c r="J110" s="52">
        <v>122.96</v>
      </c>
      <c r="K110" s="53">
        <v>202</v>
      </c>
      <c r="L110" s="43"/>
    </row>
    <row r="111" spans="1:12" ht="15.75" thickBot="1" x14ac:dyDescent="0.3">
      <c r="A111" s="23"/>
      <c r="B111" s="15"/>
      <c r="C111" s="11"/>
      <c r="D111" s="7" t="s">
        <v>28</v>
      </c>
      <c r="E111" s="59" t="s">
        <v>70</v>
      </c>
      <c r="F111" s="55">
        <v>230</v>
      </c>
      <c r="G111" s="55">
        <v>7.33</v>
      </c>
      <c r="H111" s="55">
        <v>12.3</v>
      </c>
      <c r="I111" s="55">
        <v>14.91</v>
      </c>
      <c r="J111" s="56">
        <v>284.60000000000002</v>
      </c>
      <c r="K111" s="56">
        <v>436</v>
      </c>
      <c r="L111" s="43"/>
    </row>
    <row r="112" spans="1:12" ht="15.75" thickBot="1" x14ac:dyDescent="0.3">
      <c r="A112" s="23"/>
      <c r="B112" s="15"/>
      <c r="C112" s="11"/>
      <c r="D112" s="7" t="s">
        <v>29</v>
      </c>
      <c r="E112" s="54"/>
      <c r="F112" s="55"/>
      <c r="G112" s="55"/>
      <c r="H112" s="55"/>
      <c r="I112" s="55"/>
      <c r="J112" s="55"/>
      <c r="K112" s="56"/>
      <c r="L112" s="43"/>
    </row>
    <row r="113" spans="1:12" ht="15.75" thickBot="1" x14ac:dyDescent="0.3">
      <c r="A113" s="23"/>
      <c r="B113" s="15"/>
      <c r="C113" s="11"/>
      <c r="D113" s="7" t="s">
        <v>30</v>
      </c>
      <c r="E113" s="54" t="s">
        <v>44</v>
      </c>
      <c r="F113" s="55">
        <v>200</v>
      </c>
      <c r="G113" s="55">
        <v>0.2</v>
      </c>
      <c r="H113" s="55">
        <v>0.2</v>
      </c>
      <c r="I113" s="55">
        <v>22.3</v>
      </c>
      <c r="J113" s="55">
        <v>110</v>
      </c>
      <c r="K113" s="56">
        <v>859</v>
      </c>
      <c r="L113" s="43"/>
    </row>
    <row r="114" spans="1:12" ht="15.75" thickBot="1" x14ac:dyDescent="0.3">
      <c r="A114" s="23"/>
      <c r="B114" s="15"/>
      <c r="C114" s="11"/>
      <c r="D114" s="7" t="s">
        <v>31</v>
      </c>
      <c r="E114" s="51" t="s">
        <v>45</v>
      </c>
      <c r="F114" s="52">
        <v>30</v>
      </c>
      <c r="G114" s="52">
        <v>2.25</v>
      </c>
      <c r="H114" s="52">
        <v>0.87</v>
      </c>
      <c r="I114" s="52">
        <v>15.42</v>
      </c>
      <c r="J114" s="52">
        <v>78.599999999999994</v>
      </c>
      <c r="K114" s="53" t="s">
        <v>46</v>
      </c>
      <c r="L114" s="43"/>
    </row>
    <row r="115" spans="1:12" ht="15.75" thickBot="1" x14ac:dyDescent="0.3">
      <c r="A115" s="23"/>
      <c r="B115" s="15"/>
      <c r="C115" s="11"/>
      <c r="D115" s="7" t="s">
        <v>32</v>
      </c>
      <c r="E115" s="51" t="s">
        <v>47</v>
      </c>
      <c r="F115" s="52">
        <v>30</v>
      </c>
      <c r="G115" s="52">
        <v>1.67</v>
      </c>
      <c r="H115" s="52">
        <v>0.34</v>
      </c>
      <c r="I115" s="52">
        <v>14.6</v>
      </c>
      <c r="J115" s="52">
        <v>68.2</v>
      </c>
      <c r="K115" s="53" t="s">
        <v>46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800</v>
      </c>
      <c r="G118" s="19">
        <f>SUM(G109:G117)</f>
        <v>14.4</v>
      </c>
      <c r="H118" s="19">
        <f>SUM(H109:H117)</f>
        <v>24.240000000000002</v>
      </c>
      <c r="I118" s="19">
        <f>SUM(I109:I117)</f>
        <v>84.33</v>
      </c>
      <c r="J118" s="19">
        <f>SUM(J109:J117)</f>
        <v>716.80000000000007</v>
      </c>
      <c r="K118" s="25"/>
      <c r="L118" s="19">
        <f t="shared" ref="L118" si="4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133" t="s">
        <v>4</v>
      </c>
      <c r="D119" s="134"/>
      <c r="E119" s="31"/>
      <c r="F119" s="32">
        <f>F108+F118</f>
        <v>800</v>
      </c>
      <c r="G119" s="32">
        <f t="shared" ref="G119" si="44">G108+G118</f>
        <v>14.4</v>
      </c>
      <c r="H119" s="32">
        <f t="shared" ref="H119" si="45">H108+H118</f>
        <v>24.240000000000002</v>
      </c>
      <c r="I119" s="32">
        <f t="shared" ref="I119" si="46">I108+I118</f>
        <v>84.33</v>
      </c>
      <c r="J119" s="32">
        <f t="shared" ref="J119:L119" si="47">J108+J118</f>
        <v>716.80000000000007</v>
      </c>
      <c r="K119" s="32"/>
      <c r="L119" s="32">
        <f t="shared" si="4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8">SUM(G120:G126)</f>
        <v>0</v>
      </c>
      <c r="H127" s="19">
        <f t="shared" si="48"/>
        <v>0</v>
      </c>
      <c r="I127" s="19">
        <f t="shared" si="48"/>
        <v>0</v>
      </c>
      <c r="J127" s="19">
        <f t="shared" si="48"/>
        <v>0</v>
      </c>
      <c r="K127" s="25"/>
      <c r="L127" s="19">
        <f t="shared" ref="L127" si="49">SUM(L120:L126)</f>
        <v>0</v>
      </c>
    </row>
    <row r="128" spans="1:12" ht="15" thickBot="1" x14ac:dyDescent="0.25">
      <c r="A128" s="13">
        <f>A120</f>
        <v>2</v>
      </c>
      <c r="B128" s="13">
        <f>B120</f>
        <v>2</v>
      </c>
      <c r="C128" s="104" t="s">
        <v>25</v>
      </c>
      <c r="D128" s="103" t="s">
        <v>26</v>
      </c>
      <c r="E128" s="51" t="s">
        <v>51</v>
      </c>
      <c r="F128" s="52">
        <v>60</v>
      </c>
      <c r="G128" s="52">
        <v>0.86</v>
      </c>
      <c r="H128" s="52">
        <v>3.65</v>
      </c>
      <c r="I128" s="52">
        <v>5.0199999999999996</v>
      </c>
      <c r="J128" s="52">
        <v>56.34</v>
      </c>
      <c r="K128" s="53">
        <v>33</v>
      </c>
      <c r="L128" s="43"/>
    </row>
    <row r="129" spans="1:12" ht="15" thickBot="1" x14ac:dyDescent="0.25">
      <c r="A129" s="14"/>
      <c r="B129" s="15"/>
      <c r="C129" s="105"/>
      <c r="D129" s="103" t="s">
        <v>27</v>
      </c>
      <c r="E129" s="54" t="s">
        <v>48</v>
      </c>
      <c r="F129" s="55">
        <v>250</v>
      </c>
      <c r="G129" s="55">
        <v>1.75</v>
      </c>
      <c r="H129" s="55">
        <v>4.8899999999999997</v>
      </c>
      <c r="I129" s="55">
        <v>8.49</v>
      </c>
      <c r="J129" s="55">
        <v>84.75</v>
      </c>
      <c r="K129" s="56">
        <v>187</v>
      </c>
      <c r="L129" s="43"/>
    </row>
    <row r="130" spans="1:12" ht="15" thickBot="1" x14ac:dyDescent="0.25">
      <c r="A130" s="14"/>
      <c r="B130" s="15"/>
      <c r="C130" s="105"/>
      <c r="D130" s="103" t="s">
        <v>28</v>
      </c>
      <c r="E130" s="54" t="s">
        <v>56</v>
      </c>
      <c r="F130" s="55">
        <v>100</v>
      </c>
      <c r="G130" s="55">
        <v>22.4</v>
      </c>
      <c r="H130" s="55">
        <v>18.23</v>
      </c>
      <c r="I130" s="55">
        <v>7.03</v>
      </c>
      <c r="J130" s="55">
        <v>281.25</v>
      </c>
      <c r="K130" s="56">
        <v>290</v>
      </c>
      <c r="L130" s="43"/>
    </row>
    <row r="131" spans="1:12" ht="15" thickBot="1" x14ac:dyDescent="0.25">
      <c r="A131" s="14"/>
      <c r="B131" s="15"/>
      <c r="C131" s="105"/>
      <c r="D131" s="103" t="s">
        <v>29</v>
      </c>
      <c r="E131" s="54" t="s">
        <v>57</v>
      </c>
      <c r="F131" s="55">
        <v>150</v>
      </c>
      <c r="G131" s="55">
        <v>3.6</v>
      </c>
      <c r="H131" s="55">
        <v>4.32</v>
      </c>
      <c r="I131" s="55">
        <v>37.53</v>
      </c>
      <c r="J131" s="55">
        <v>203.55</v>
      </c>
      <c r="K131" s="56">
        <v>302</v>
      </c>
      <c r="L131" s="43"/>
    </row>
    <row r="132" spans="1:12" ht="15" thickBot="1" x14ac:dyDescent="0.25">
      <c r="A132" s="14"/>
      <c r="B132" s="15"/>
      <c r="C132" s="105"/>
      <c r="D132" s="103" t="s">
        <v>30</v>
      </c>
      <c r="E132" s="54" t="s">
        <v>53</v>
      </c>
      <c r="F132" s="55">
        <v>200</v>
      </c>
      <c r="G132" s="55">
        <v>0</v>
      </c>
      <c r="H132" s="55">
        <v>0</v>
      </c>
      <c r="I132" s="55">
        <v>15.3</v>
      </c>
      <c r="J132" s="55">
        <v>49.6</v>
      </c>
      <c r="K132" s="56">
        <v>648</v>
      </c>
      <c r="L132" s="43"/>
    </row>
    <row r="133" spans="1:12" ht="15" thickBot="1" x14ac:dyDescent="0.25">
      <c r="A133" s="14"/>
      <c r="B133" s="15"/>
      <c r="C133" s="105"/>
      <c r="D133" s="103" t="s">
        <v>31</v>
      </c>
      <c r="E133" s="51" t="s">
        <v>45</v>
      </c>
      <c r="F133" s="52">
        <v>30</v>
      </c>
      <c r="G133" s="52">
        <v>2.25</v>
      </c>
      <c r="H133" s="52">
        <v>0.87</v>
      </c>
      <c r="I133" s="52">
        <v>15.42</v>
      </c>
      <c r="J133" s="52">
        <v>78.599999999999994</v>
      </c>
      <c r="K133" s="53" t="s">
        <v>46</v>
      </c>
      <c r="L133" s="43"/>
    </row>
    <row r="134" spans="1:12" ht="15" thickBot="1" x14ac:dyDescent="0.25">
      <c r="A134" s="14"/>
      <c r="B134" s="15"/>
      <c r="C134" s="105"/>
      <c r="D134" s="103" t="s">
        <v>32</v>
      </c>
      <c r="E134" s="51" t="s">
        <v>47</v>
      </c>
      <c r="F134" s="52">
        <v>30</v>
      </c>
      <c r="G134" s="52">
        <v>1.67</v>
      </c>
      <c r="H134" s="52">
        <v>0.34</v>
      </c>
      <c r="I134" s="52">
        <v>14.6</v>
      </c>
      <c r="J134" s="52">
        <v>68.2</v>
      </c>
      <c r="K134" s="53" t="s">
        <v>46</v>
      </c>
      <c r="L134" s="43"/>
    </row>
    <row r="135" spans="1:12" ht="14.25" x14ac:dyDescent="0.2">
      <c r="A135" s="14"/>
      <c r="B135" s="15"/>
      <c r="C135" s="105"/>
      <c r="D135" s="106"/>
      <c r="E135" s="107"/>
      <c r="F135" s="108"/>
      <c r="G135" s="108"/>
      <c r="H135" s="108"/>
      <c r="I135" s="108"/>
      <c r="J135" s="108"/>
      <c r="K135" s="109"/>
      <c r="L135" s="43"/>
    </row>
    <row r="136" spans="1:12" ht="14.25" x14ac:dyDescent="0.2">
      <c r="A136" s="14"/>
      <c r="B136" s="15"/>
      <c r="C136" s="105"/>
      <c r="D136" s="106"/>
      <c r="E136" s="107"/>
      <c r="F136" s="108"/>
      <c r="G136" s="108"/>
      <c r="H136" s="108"/>
      <c r="I136" s="108"/>
      <c r="J136" s="108"/>
      <c r="K136" s="109"/>
      <c r="L136" s="43"/>
    </row>
    <row r="137" spans="1:12" ht="14.25" x14ac:dyDescent="0.2">
      <c r="A137" s="16"/>
      <c r="B137" s="17"/>
      <c r="C137" s="110"/>
      <c r="D137" s="111" t="s">
        <v>33</v>
      </c>
      <c r="E137" s="112"/>
      <c r="F137" s="113">
        <f>SUM(F128:F136)</f>
        <v>820</v>
      </c>
      <c r="G137" s="113">
        <f t="shared" ref="G137:J137" si="50">SUM(G128:G136)</f>
        <v>32.53</v>
      </c>
      <c r="H137" s="113">
        <f t="shared" si="50"/>
        <v>32.300000000000004</v>
      </c>
      <c r="I137" s="113">
        <f t="shared" si="50"/>
        <v>103.39</v>
      </c>
      <c r="J137" s="113">
        <f t="shared" si="50"/>
        <v>822.29000000000019</v>
      </c>
      <c r="K137" s="114"/>
      <c r="L137" s="19">
        <f t="shared" ref="L137" si="5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136" t="s">
        <v>4</v>
      </c>
      <c r="D138" s="137"/>
      <c r="E138" s="115"/>
      <c r="F138" s="101">
        <f>F127+F137</f>
        <v>820</v>
      </c>
      <c r="G138" s="101">
        <f t="shared" ref="G138" si="52">G127+G137</f>
        <v>32.53</v>
      </c>
      <c r="H138" s="101">
        <f t="shared" ref="H138" si="53">H127+H137</f>
        <v>32.300000000000004</v>
      </c>
      <c r="I138" s="101">
        <f t="shared" ref="I138" si="54">I127+I137</f>
        <v>103.39</v>
      </c>
      <c r="J138" s="101">
        <f t="shared" ref="J138:L138" si="55">J127+J137</f>
        <v>822.29000000000019</v>
      </c>
      <c r="K138" s="101"/>
      <c r="L138" s="32">
        <f t="shared" si="55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6">SUM(G139:G145)</f>
        <v>0</v>
      </c>
      <c r="H146" s="19">
        <f t="shared" si="56"/>
        <v>0</v>
      </c>
      <c r="I146" s="19">
        <f t="shared" si="56"/>
        <v>0</v>
      </c>
      <c r="J146" s="19">
        <f t="shared" si="56"/>
        <v>0</v>
      </c>
      <c r="K146" s="25"/>
      <c r="L146" s="19">
        <f t="shared" ref="L146" si="57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16" t="s">
        <v>25</v>
      </c>
      <c r="D147" s="103" t="s">
        <v>26</v>
      </c>
      <c r="E147" s="85" t="s">
        <v>61</v>
      </c>
      <c r="F147" s="71">
        <v>60</v>
      </c>
      <c r="G147" s="70">
        <v>0.85</v>
      </c>
      <c r="H147" s="71">
        <v>3.05</v>
      </c>
      <c r="I147" s="71">
        <v>5.41</v>
      </c>
      <c r="J147" s="70">
        <v>52.44</v>
      </c>
      <c r="K147" s="79">
        <v>45</v>
      </c>
      <c r="L147" s="43"/>
    </row>
    <row r="148" spans="1:12" ht="15.75" thickBot="1" x14ac:dyDescent="0.3">
      <c r="A148" s="23"/>
      <c r="B148" s="15"/>
      <c r="C148" s="117"/>
      <c r="D148" s="103" t="s">
        <v>27</v>
      </c>
      <c r="E148" s="51" t="s">
        <v>71</v>
      </c>
      <c r="F148" s="52">
        <v>250</v>
      </c>
      <c r="G148" s="52">
        <v>1.98</v>
      </c>
      <c r="H148" s="52">
        <v>2.74</v>
      </c>
      <c r="I148" s="52">
        <v>14.58</v>
      </c>
      <c r="J148" s="52">
        <v>90.75</v>
      </c>
      <c r="K148" s="53">
        <v>204</v>
      </c>
      <c r="L148" s="43"/>
    </row>
    <row r="149" spans="1:12" ht="15.75" thickBot="1" x14ac:dyDescent="0.3">
      <c r="A149" s="23"/>
      <c r="B149" s="15"/>
      <c r="C149" s="117"/>
      <c r="D149" s="103" t="s">
        <v>28</v>
      </c>
      <c r="E149" s="54" t="s">
        <v>58</v>
      </c>
      <c r="F149" s="55">
        <v>105</v>
      </c>
      <c r="G149" s="55">
        <v>17.43</v>
      </c>
      <c r="H149" s="55">
        <v>11.64</v>
      </c>
      <c r="I149" s="55">
        <v>7.1</v>
      </c>
      <c r="J149" s="55">
        <v>162.31</v>
      </c>
      <c r="K149" s="56">
        <v>690</v>
      </c>
      <c r="L149" s="43"/>
    </row>
    <row r="150" spans="1:12" ht="15.75" thickBot="1" x14ac:dyDescent="0.3">
      <c r="A150" s="23"/>
      <c r="B150" s="15"/>
      <c r="C150" s="117"/>
      <c r="D150" s="103" t="s">
        <v>29</v>
      </c>
      <c r="E150" s="54" t="s">
        <v>72</v>
      </c>
      <c r="F150" s="55">
        <v>150</v>
      </c>
      <c r="G150" s="55">
        <v>2.86</v>
      </c>
      <c r="H150" s="55">
        <v>4.32</v>
      </c>
      <c r="I150" s="55">
        <v>23.01</v>
      </c>
      <c r="J150" s="55">
        <v>142.35</v>
      </c>
      <c r="K150" s="56">
        <v>692</v>
      </c>
      <c r="L150" s="43"/>
    </row>
    <row r="151" spans="1:12" ht="15.75" thickBot="1" x14ac:dyDescent="0.3">
      <c r="A151" s="23"/>
      <c r="B151" s="15"/>
      <c r="C151" s="117"/>
      <c r="D151" s="103" t="s">
        <v>30</v>
      </c>
      <c r="E151" s="54" t="s">
        <v>68</v>
      </c>
      <c r="F151" s="55">
        <v>200</v>
      </c>
      <c r="G151" s="55">
        <v>0.66</v>
      </c>
      <c r="H151" s="55">
        <v>0.09</v>
      </c>
      <c r="I151" s="55">
        <v>32.01</v>
      </c>
      <c r="J151" s="55">
        <v>132.80000000000001</v>
      </c>
      <c r="K151" s="56">
        <v>349</v>
      </c>
      <c r="L151" s="43"/>
    </row>
    <row r="152" spans="1:12" ht="15.75" thickBot="1" x14ac:dyDescent="0.3">
      <c r="A152" s="23"/>
      <c r="B152" s="15"/>
      <c r="C152" s="117"/>
      <c r="D152" s="103" t="s">
        <v>31</v>
      </c>
      <c r="E152" s="51" t="s">
        <v>45</v>
      </c>
      <c r="F152" s="52">
        <v>30</v>
      </c>
      <c r="G152" s="52">
        <v>2.25</v>
      </c>
      <c r="H152" s="52">
        <v>0.87</v>
      </c>
      <c r="I152" s="52">
        <v>15.42</v>
      </c>
      <c r="J152" s="52">
        <v>78.599999999999994</v>
      </c>
      <c r="K152" s="53" t="s">
        <v>46</v>
      </c>
      <c r="L152" s="43"/>
    </row>
    <row r="153" spans="1:12" ht="15.75" thickBot="1" x14ac:dyDescent="0.3">
      <c r="A153" s="23"/>
      <c r="B153" s="15"/>
      <c r="C153" s="117"/>
      <c r="D153" s="103" t="s">
        <v>32</v>
      </c>
      <c r="E153" s="51" t="s">
        <v>47</v>
      </c>
      <c r="F153" s="52">
        <v>30</v>
      </c>
      <c r="G153" s="52">
        <v>1.67</v>
      </c>
      <c r="H153" s="52">
        <v>0.34</v>
      </c>
      <c r="I153" s="52">
        <v>14.6</v>
      </c>
      <c r="J153" s="52">
        <v>68.2</v>
      </c>
      <c r="K153" s="53" t="s">
        <v>46</v>
      </c>
      <c r="L153" s="43"/>
    </row>
    <row r="154" spans="1:12" ht="15" x14ac:dyDescent="0.25">
      <c r="A154" s="23"/>
      <c r="B154" s="15"/>
      <c r="C154" s="117"/>
      <c r="D154" s="118"/>
      <c r="E154" s="119"/>
      <c r="F154" s="120"/>
      <c r="G154" s="120"/>
      <c r="H154" s="120"/>
      <c r="I154" s="120"/>
      <c r="J154" s="120"/>
      <c r="K154" s="121"/>
      <c r="L154" s="43"/>
    </row>
    <row r="155" spans="1:12" ht="15" x14ac:dyDescent="0.25">
      <c r="A155" s="23"/>
      <c r="B155" s="15"/>
      <c r="C155" s="117"/>
      <c r="D155" s="118"/>
      <c r="E155" s="119"/>
      <c r="F155" s="120"/>
      <c r="G155" s="120"/>
      <c r="H155" s="120"/>
      <c r="I155" s="120"/>
      <c r="J155" s="120"/>
      <c r="K155" s="121"/>
      <c r="L155" s="43"/>
    </row>
    <row r="156" spans="1:12" ht="15" x14ac:dyDescent="0.25">
      <c r="A156" s="24"/>
      <c r="B156" s="17"/>
      <c r="C156" s="122"/>
      <c r="D156" s="123" t="s">
        <v>33</v>
      </c>
      <c r="E156" s="124"/>
      <c r="F156" s="125">
        <v>825</v>
      </c>
      <c r="G156" s="125">
        <f t="shared" ref="G156:J156" si="58">SUM(G147:G155)</f>
        <v>27.699999999999996</v>
      </c>
      <c r="H156" s="125">
        <f t="shared" si="58"/>
        <v>23.05</v>
      </c>
      <c r="I156" s="125">
        <v>112.13</v>
      </c>
      <c r="J156" s="125">
        <f t="shared" si="58"/>
        <v>727.45000000000016</v>
      </c>
      <c r="K156" s="126"/>
      <c r="L156" s="19">
        <f t="shared" ref="L156" si="5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138" t="s">
        <v>4</v>
      </c>
      <c r="D157" s="139"/>
      <c r="E157" s="127"/>
      <c r="F157" s="128">
        <f>F146+F156</f>
        <v>825</v>
      </c>
      <c r="G157" s="128">
        <f t="shared" ref="G157" si="60">G146+G156</f>
        <v>27.699999999999996</v>
      </c>
      <c r="H157" s="128">
        <f t="shared" ref="H157" si="61">H146+H156</f>
        <v>23.05</v>
      </c>
      <c r="I157" s="128">
        <f t="shared" ref="I157" si="62">I146+I156</f>
        <v>112.13</v>
      </c>
      <c r="J157" s="128">
        <f t="shared" ref="J157:L157" si="63">J146+J156</f>
        <v>727.45000000000016</v>
      </c>
      <c r="K157" s="128"/>
      <c r="L157" s="32">
        <f t="shared" si="63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G163" s="6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4">SUM(G158:G164)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SUM(L158:L164)</f>
        <v>0</v>
      </c>
    </row>
    <row r="166" spans="1:12" ht="15" thickBot="1" x14ac:dyDescent="0.25">
      <c r="A166" s="26">
        <f>A158</f>
        <v>2</v>
      </c>
      <c r="B166" s="13">
        <f>B158</f>
        <v>4</v>
      </c>
      <c r="C166" s="104" t="s">
        <v>25</v>
      </c>
      <c r="D166" s="103" t="s">
        <v>26</v>
      </c>
      <c r="E166" s="85" t="s">
        <v>62</v>
      </c>
      <c r="F166" s="71">
        <v>60</v>
      </c>
      <c r="G166" s="99">
        <v>0.65</v>
      </c>
      <c r="H166" s="100">
        <v>0.11</v>
      </c>
      <c r="I166" s="100">
        <v>5.17</v>
      </c>
      <c r="J166" s="70">
        <v>24.24</v>
      </c>
      <c r="K166" s="79">
        <v>38</v>
      </c>
      <c r="L166" s="43"/>
    </row>
    <row r="167" spans="1:12" ht="15" thickBot="1" x14ac:dyDescent="0.25">
      <c r="A167" s="23"/>
      <c r="B167" s="15"/>
      <c r="C167" s="105"/>
      <c r="D167" s="103" t="s">
        <v>27</v>
      </c>
      <c r="E167" s="51" t="s">
        <v>78</v>
      </c>
      <c r="F167" s="52">
        <v>250</v>
      </c>
      <c r="G167" s="52">
        <v>2</v>
      </c>
      <c r="H167" s="52">
        <v>5.1100000000000003</v>
      </c>
      <c r="I167" s="52">
        <v>16.93</v>
      </c>
      <c r="J167" s="52">
        <v>121.75</v>
      </c>
      <c r="K167" s="53">
        <v>197</v>
      </c>
      <c r="L167" s="43"/>
    </row>
    <row r="168" spans="1:12" ht="29.25" thickBot="1" x14ac:dyDescent="0.25">
      <c r="A168" s="23"/>
      <c r="B168" s="15"/>
      <c r="C168" s="105"/>
      <c r="D168" s="103" t="s">
        <v>28</v>
      </c>
      <c r="E168" s="59" t="s">
        <v>73</v>
      </c>
      <c r="F168" s="62">
        <v>150</v>
      </c>
      <c r="G168" s="62">
        <v>13.87</v>
      </c>
      <c r="H168" s="62">
        <v>7.85</v>
      </c>
      <c r="I168" s="60">
        <v>6.53</v>
      </c>
      <c r="J168" s="60">
        <v>150</v>
      </c>
      <c r="K168" s="58">
        <v>486</v>
      </c>
      <c r="L168" s="43"/>
    </row>
    <row r="169" spans="1:12" ht="15" thickBot="1" x14ac:dyDescent="0.25">
      <c r="A169" s="23"/>
      <c r="B169" s="15"/>
      <c r="C169" s="105"/>
      <c r="D169" s="103" t="s">
        <v>29</v>
      </c>
      <c r="E169" s="54" t="s">
        <v>55</v>
      </c>
      <c r="F169" s="55">
        <v>150</v>
      </c>
      <c r="G169" s="55">
        <v>3.26</v>
      </c>
      <c r="H169" s="55">
        <v>9.6199999999999992</v>
      </c>
      <c r="I169" s="55">
        <v>18.89</v>
      </c>
      <c r="J169" s="55">
        <v>181.5</v>
      </c>
      <c r="K169" s="56">
        <v>128</v>
      </c>
      <c r="L169" s="43"/>
    </row>
    <row r="170" spans="1:12" ht="15" thickBot="1" x14ac:dyDescent="0.25">
      <c r="A170" s="23"/>
      <c r="B170" s="15"/>
      <c r="C170" s="105"/>
      <c r="D170" s="103" t="s">
        <v>30</v>
      </c>
      <c r="E170" s="54" t="s">
        <v>50</v>
      </c>
      <c r="F170" s="55">
        <v>200</v>
      </c>
      <c r="G170" s="55">
        <v>0.14000000000000001</v>
      </c>
      <c r="H170" s="55">
        <v>0.04</v>
      </c>
      <c r="I170" s="55">
        <v>42.3</v>
      </c>
      <c r="J170" s="55">
        <v>97.58</v>
      </c>
      <c r="K170" s="56">
        <v>699</v>
      </c>
      <c r="L170" s="43"/>
    </row>
    <row r="171" spans="1:12" ht="15" thickBot="1" x14ac:dyDescent="0.25">
      <c r="A171" s="23"/>
      <c r="B171" s="15"/>
      <c r="C171" s="105"/>
      <c r="D171" s="103" t="s">
        <v>31</v>
      </c>
      <c r="E171" s="51" t="s">
        <v>45</v>
      </c>
      <c r="F171" s="52">
        <v>30</v>
      </c>
      <c r="G171" s="52">
        <v>2.25</v>
      </c>
      <c r="H171" s="52">
        <v>0.87</v>
      </c>
      <c r="I171" s="52">
        <v>15.42</v>
      </c>
      <c r="J171" s="52">
        <v>78.599999999999994</v>
      </c>
      <c r="K171" s="53" t="s">
        <v>46</v>
      </c>
      <c r="L171" s="43"/>
    </row>
    <row r="172" spans="1:12" ht="15" thickBot="1" x14ac:dyDescent="0.25">
      <c r="A172" s="23"/>
      <c r="B172" s="15"/>
      <c r="C172" s="105"/>
      <c r="D172" s="103" t="s">
        <v>32</v>
      </c>
      <c r="E172" s="51" t="s">
        <v>47</v>
      </c>
      <c r="F172" s="52">
        <v>30</v>
      </c>
      <c r="G172" s="52">
        <v>1.67</v>
      </c>
      <c r="H172" s="52">
        <v>0.34</v>
      </c>
      <c r="I172" s="52">
        <v>14.6</v>
      </c>
      <c r="J172" s="52">
        <v>68.2</v>
      </c>
      <c r="K172" s="53" t="s">
        <v>46</v>
      </c>
      <c r="L172" s="43"/>
    </row>
    <row r="173" spans="1:12" ht="14.25" x14ac:dyDescent="0.2">
      <c r="A173" s="23"/>
      <c r="B173" s="15"/>
      <c r="C173" s="105"/>
      <c r="D173" s="106"/>
      <c r="E173" s="107"/>
      <c r="F173" s="108"/>
      <c r="G173" s="108"/>
      <c r="H173" s="108"/>
      <c r="I173" s="108"/>
      <c r="J173" s="108"/>
      <c r="K173" s="109"/>
      <c r="L173" s="43"/>
    </row>
    <row r="174" spans="1:12" ht="14.25" x14ac:dyDescent="0.2">
      <c r="A174" s="23"/>
      <c r="B174" s="15"/>
      <c r="C174" s="105"/>
      <c r="D174" s="106"/>
      <c r="E174" s="107"/>
      <c r="F174" s="108"/>
      <c r="G174" s="108"/>
      <c r="H174" s="108"/>
      <c r="I174" s="108"/>
      <c r="J174" s="108"/>
      <c r="K174" s="109"/>
      <c r="L174" s="43"/>
    </row>
    <row r="175" spans="1:12" ht="14.25" x14ac:dyDescent="0.2">
      <c r="A175" s="24"/>
      <c r="B175" s="17"/>
      <c r="C175" s="110"/>
      <c r="D175" s="111" t="s">
        <v>33</v>
      </c>
      <c r="E175" s="112"/>
      <c r="F175" s="113">
        <v>870</v>
      </c>
      <c r="G175" s="113">
        <f t="shared" ref="G175:J175" si="66">SUM(G166:G174)</f>
        <v>23.840000000000003</v>
      </c>
      <c r="H175" s="113">
        <f t="shared" si="66"/>
        <v>23.939999999999998</v>
      </c>
      <c r="I175" s="113">
        <f t="shared" si="66"/>
        <v>119.83999999999999</v>
      </c>
      <c r="J175" s="113">
        <f t="shared" si="66"/>
        <v>721.87000000000012</v>
      </c>
      <c r="K175" s="114"/>
      <c r="L175" s="19">
        <f t="shared" ref="L175" si="6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136" t="s">
        <v>4</v>
      </c>
      <c r="D176" s="137"/>
      <c r="E176" s="115"/>
      <c r="F176" s="101">
        <f>F165+F175</f>
        <v>870</v>
      </c>
      <c r="G176" s="101">
        <f t="shared" ref="G176" si="68">G165+G175</f>
        <v>23.840000000000003</v>
      </c>
      <c r="H176" s="101">
        <f t="shared" ref="H176" si="69">H165+H175</f>
        <v>23.939999999999998</v>
      </c>
      <c r="I176" s="101">
        <f t="shared" ref="I176" si="70">I165+I175</f>
        <v>119.83999999999999</v>
      </c>
      <c r="J176" s="101">
        <f t="shared" ref="J176:L176" si="71">J165+J175</f>
        <v>721.87000000000012</v>
      </c>
      <c r="K176" s="101"/>
      <c r="L176" s="32">
        <f t="shared" si="71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2">SUM(G177:G183)</f>
        <v>0</v>
      </c>
      <c r="H184" s="19">
        <f t="shared" si="72"/>
        <v>0</v>
      </c>
      <c r="I184" s="19">
        <f t="shared" si="72"/>
        <v>0</v>
      </c>
      <c r="J184" s="19">
        <f t="shared" si="72"/>
        <v>0</v>
      </c>
      <c r="K184" s="25"/>
      <c r="L184" s="19">
        <f t="shared" ref="L184" si="73">SUM(L177:L183)</f>
        <v>0</v>
      </c>
    </row>
    <row r="185" spans="1:12" ht="15" thickBot="1" x14ac:dyDescent="0.25">
      <c r="A185" s="26">
        <f>A177</f>
        <v>2</v>
      </c>
      <c r="B185" s="13">
        <f>B177</f>
        <v>5</v>
      </c>
      <c r="C185" s="104" t="s">
        <v>25</v>
      </c>
      <c r="D185" s="103" t="s">
        <v>26</v>
      </c>
      <c r="E185" s="51" t="s">
        <v>75</v>
      </c>
      <c r="F185" s="52">
        <v>60</v>
      </c>
      <c r="G185" s="52">
        <v>0.82</v>
      </c>
      <c r="H185" s="52">
        <v>3.71</v>
      </c>
      <c r="I185" s="52">
        <v>5.0599999999999996</v>
      </c>
      <c r="J185" s="52">
        <v>56.88</v>
      </c>
      <c r="K185" s="53">
        <v>67</v>
      </c>
      <c r="L185" s="43"/>
    </row>
    <row r="186" spans="1:12" ht="15" thickBot="1" x14ac:dyDescent="0.25">
      <c r="A186" s="23"/>
      <c r="B186" s="15"/>
      <c r="C186" s="105"/>
      <c r="D186" s="103" t="s">
        <v>27</v>
      </c>
      <c r="E186" s="54" t="s">
        <v>76</v>
      </c>
      <c r="F186" s="55">
        <v>250</v>
      </c>
      <c r="G186" s="55">
        <v>5.49</v>
      </c>
      <c r="H186" s="55">
        <v>5.28</v>
      </c>
      <c r="I186" s="55">
        <v>16.329999999999998</v>
      </c>
      <c r="J186" s="55">
        <v>134.75</v>
      </c>
      <c r="K186" s="56">
        <v>206</v>
      </c>
      <c r="L186" s="43"/>
    </row>
    <row r="187" spans="1:12" ht="15" thickBot="1" x14ac:dyDescent="0.25">
      <c r="A187" s="23"/>
      <c r="B187" s="15"/>
      <c r="C187" s="105"/>
      <c r="D187" s="103" t="s">
        <v>28</v>
      </c>
      <c r="E187" s="54" t="s">
        <v>60</v>
      </c>
      <c r="F187" s="55">
        <v>100</v>
      </c>
      <c r="G187" s="57">
        <v>21.1</v>
      </c>
      <c r="H187" s="55">
        <v>13.6</v>
      </c>
      <c r="I187" s="55">
        <v>0</v>
      </c>
      <c r="J187" s="55">
        <v>206.25</v>
      </c>
      <c r="K187" s="56">
        <v>637</v>
      </c>
      <c r="L187" s="43"/>
    </row>
    <row r="188" spans="1:12" ht="15" thickBot="1" x14ac:dyDescent="0.25">
      <c r="A188" s="23"/>
      <c r="B188" s="15"/>
      <c r="C188" s="105"/>
      <c r="D188" s="103" t="s">
        <v>29</v>
      </c>
      <c r="E188" s="54" t="s">
        <v>59</v>
      </c>
      <c r="F188" s="55">
        <v>150</v>
      </c>
      <c r="G188" s="55">
        <v>2.29</v>
      </c>
      <c r="H188" s="55">
        <v>11</v>
      </c>
      <c r="I188" s="55">
        <v>14.44</v>
      </c>
      <c r="J188" s="55">
        <v>166</v>
      </c>
      <c r="K188" s="56">
        <v>321</v>
      </c>
      <c r="L188" s="43"/>
    </row>
    <row r="189" spans="1:12" ht="15" thickBot="1" x14ac:dyDescent="0.25">
      <c r="A189" s="23"/>
      <c r="B189" s="15"/>
      <c r="C189" s="105"/>
      <c r="D189" s="103" t="s">
        <v>30</v>
      </c>
      <c r="E189" s="54" t="s">
        <v>54</v>
      </c>
      <c r="F189" s="55">
        <v>200</v>
      </c>
      <c r="G189" s="55">
        <v>1</v>
      </c>
      <c r="H189" s="55">
        <v>0</v>
      </c>
      <c r="I189" s="55">
        <v>20.2</v>
      </c>
      <c r="J189" s="55">
        <v>84.8</v>
      </c>
      <c r="K189" s="56">
        <v>389</v>
      </c>
      <c r="L189" s="43"/>
    </row>
    <row r="190" spans="1:12" ht="15" thickBot="1" x14ac:dyDescent="0.25">
      <c r="A190" s="23"/>
      <c r="B190" s="15"/>
      <c r="C190" s="105"/>
      <c r="D190" s="103" t="s">
        <v>31</v>
      </c>
      <c r="E190" s="51" t="s">
        <v>45</v>
      </c>
      <c r="F190" s="52">
        <v>30</v>
      </c>
      <c r="G190" s="52">
        <v>2.25</v>
      </c>
      <c r="H190" s="52">
        <v>0.87</v>
      </c>
      <c r="I190" s="52">
        <v>15.42</v>
      </c>
      <c r="J190" s="52">
        <v>78.599999999999994</v>
      </c>
      <c r="K190" s="53" t="s">
        <v>46</v>
      </c>
      <c r="L190" s="43"/>
    </row>
    <row r="191" spans="1:12" ht="15" thickBot="1" x14ac:dyDescent="0.25">
      <c r="A191" s="23"/>
      <c r="B191" s="15"/>
      <c r="C191" s="105"/>
      <c r="D191" s="103" t="s">
        <v>32</v>
      </c>
      <c r="E191" s="51" t="s">
        <v>47</v>
      </c>
      <c r="F191" s="52">
        <v>30</v>
      </c>
      <c r="G191" s="52">
        <v>1.67</v>
      </c>
      <c r="H191" s="52">
        <v>0.34</v>
      </c>
      <c r="I191" s="52">
        <v>14.6</v>
      </c>
      <c r="J191" s="52">
        <v>68.2</v>
      </c>
      <c r="K191" s="53" t="s">
        <v>46</v>
      </c>
      <c r="L191" s="43"/>
    </row>
    <row r="192" spans="1:12" ht="14.25" x14ac:dyDescent="0.2">
      <c r="A192" s="23"/>
      <c r="B192" s="15"/>
      <c r="C192" s="105"/>
      <c r="D192" s="106"/>
      <c r="E192" s="107"/>
      <c r="F192" s="108"/>
      <c r="G192" s="108"/>
      <c r="H192" s="108"/>
      <c r="I192" s="108"/>
      <c r="J192" s="108" t="s">
        <v>77</v>
      </c>
      <c r="K192" s="109"/>
      <c r="L192" s="43"/>
    </row>
    <row r="193" spans="1:12" ht="14.25" x14ac:dyDescent="0.2">
      <c r="A193" s="23"/>
      <c r="B193" s="15"/>
      <c r="C193" s="105"/>
      <c r="D193" s="106"/>
      <c r="E193" s="107"/>
      <c r="F193" s="108"/>
      <c r="G193" s="108"/>
      <c r="H193" s="108"/>
      <c r="I193" s="108"/>
      <c r="J193" s="108"/>
      <c r="K193" s="109"/>
      <c r="L193" s="43"/>
    </row>
    <row r="194" spans="1:12" ht="14.25" x14ac:dyDescent="0.2">
      <c r="A194" s="24"/>
      <c r="B194" s="17"/>
      <c r="C194" s="110"/>
      <c r="D194" s="111" t="s">
        <v>33</v>
      </c>
      <c r="E194" s="112"/>
      <c r="F194" s="113">
        <f>SUM(F185:F193)</f>
        <v>820</v>
      </c>
      <c r="G194" s="113">
        <f t="shared" ref="G194:J194" si="74">SUM(G185:G193)</f>
        <v>34.620000000000005</v>
      </c>
      <c r="H194" s="113">
        <f t="shared" si="74"/>
        <v>34.800000000000004</v>
      </c>
      <c r="I194" s="113">
        <f t="shared" si="74"/>
        <v>86.05</v>
      </c>
      <c r="J194" s="113">
        <f t="shared" si="74"/>
        <v>795.48</v>
      </c>
      <c r="K194" s="114"/>
      <c r="L194" s="19">
        <f t="shared" ref="L194" si="7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36" t="s">
        <v>4</v>
      </c>
      <c r="D195" s="137"/>
      <c r="E195" s="115"/>
      <c r="F195" s="101">
        <f>F184+F194</f>
        <v>820</v>
      </c>
      <c r="G195" s="101">
        <f t="shared" ref="G195" si="76">G184+G194</f>
        <v>34.620000000000005</v>
      </c>
      <c r="H195" s="101">
        <f t="shared" ref="H195" si="77">H184+H194</f>
        <v>34.800000000000004</v>
      </c>
      <c r="I195" s="101">
        <f t="shared" ref="I195" si="78">I184+I194</f>
        <v>86.05</v>
      </c>
      <c r="J195" s="101">
        <f t="shared" ref="J195:L195" si="79">J184+J194</f>
        <v>795.48</v>
      </c>
      <c r="K195" s="101"/>
      <c r="L195" s="32">
        <f t="shared" si="79"/>
        <v>0</v>
      </c>
    </row>
    <row r="196" spans="1:12" x14ac:dyDescent="0.2">
      <c r="A196" s="27"/>
      <c r="B196" s="28"/>
      <c r="C196" s="135" t="s">
        <v>5</v>
      </c>
      <c r="D196" s="135"/>
      <c r="E196" s="135"/>
      <c r="F196" s="129">
        <f>(F24+F43+F62+F81+F100+F119+F138+F157+F176+F195)/(IF(F24=0,0,1)+IF(F43=0,0,1)+IF(F62=0,0,1)+IF(F81=0,0,1)+IF(F100=0,0,1)+IF(F119=0,0,1)+IF(F138=0,0,1)+IF(F157=0,0,1)+IF(F176=0,0,1)+IF(F195=0,0,1))</f>
        <v>824.5</v>
      </c>
      <c r="G196" s="129">
        <f t="shared" ref="G196:J196" si="80">(G24+G43+G62+G81+G100+G119+G138+G157+G176+G195)/(IF(G24=0,0,1)+IF(G43=0,0,1)+IF(G62=0,0,1)+IF(G81=0,0,1)+IF(G100=0,0,1)+IF(G119=0,0,1)+IF(G138=0,0,1)+IF(G157=0,0,1)+IF(G176=0,0,1)+IF(G195=0,0,1))</f>
        <v>27.728999999999996</v>
      </c>
      <c r="H196" s="129">
        <f t="shared" si="80"/>
        <v>27.302000000000003</v>
      </c>
      <c r="I196" s="129">
        <f t="shared" si="80"/>
        <v>114.301</v>
      </c>
      <c r="J196" s="129">
        <f t="shared" si="80"/>
        <v>762.7109999999999</v>
      </c>
      <c r="K196" s="129"/>
      <c r="L196" s="34" t="e">
        <f t="shared" ref="L196" si="8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2024-11-24T13:50:20Z</cp:lastPrinted>
  <dcterms:created xsi:type="dcterms:W3CDTF">2022-05-16T14:23:56Z</dcterms:created>
  <dcterms:modified xsi:type="dcterms:W3CDTF">2025-01-22T13:05:56Z</dcterms:modified>
</cp:coreProperties>
</file>