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B109" i="1"/>
  <c r="A109" i="1"/>
  <c r="L108" i="1"/>
  <c r="J108" i="1"/>
  <c r="I108" i="1"/>
  <c r="H108" i="1"/>
  <c r="G108" i="1"/>
  <c r="B100" i="1"/>
  <c r="A100" i="1"/>
  <c r="L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B52" i="1"/>
  <c r="A52" i="1"/>
  <c r="L51" i="1"/>
  <c r="J51" i="1"/>
  <c r="I51" i="1"/>
  <c r="H51" i="1"/>
  <c r="G51" i="1"/>
  <c r="F51" i="1"/>
  <c r="F62" i="1" s="1"/>
  <c r="B43" i="1"/>
  <c r="A43" i="1"/>
  <c r="L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B14" i="1"/>
  <c r="A14" i="1"/>
  <c r="L13" i="1"/>
  <c r="J13" i="1"/>
  <c r="I13" i="1"/>
  <c r="H13" i="1"/>
  <c r="G13" i="1"/>
  <c r="F13" i="1"/>
  <c r="F24" i="1" s="1"/>
  <c r="I195" i="1" l="1"/>
  <c r="F176" i="1"/>
  <c r="G176" i="1"/>
  <c r="J138" i="1"/>
  <c r="H138" i="1"/>
  <c r="L24" i="1"/>
  <c r="G119" i="1"/>
  <c r="I119" i="1"/>
  <c r="L119" i="1"/>
  <c r="J62" i="1"/>
  <c r="H62" i="1"/>
  <c r="H43" i="1"/>
  <c r="G43" i="1"/>
  <c r="F43" i="1"/>
  <c r="J43" i="1"/>
  <c r="I24" i="1"/>
  <c r="G62" i="1"/>
  <c r="I62" i="1"/>
  <c r="L62" i="1"/>
  <c r="H119" i="1"/>
  <c r="J119" i="1"/>
  <c r="G157" i="1"/>
  <c r="I157" i="1"/>
  <c r="L157" i="1"/>
  <c r="L196" i="1" s="1"/>
  <c r="J176" i="1"/>
  <c r="H176" i="1"/>
  <c r="J24" i="1"/>
  <c r="H24" i="1"/>
  <c r="J157" i="1"/>
  <c r="H157" i="1"/>
  <c r="I100" i="1"/>
  <c r="I43" i="1"/>
  <c r="G24" i="1"/>
  <c r="H196" i="1" l="1"/>
  <c r="J196" i="1"/>
  <c r="I196" i="1"/>
  <c r="F81" i="1"/>
  <c r="F119" i="1"/>
  <c r="F196" i="1" l="1"/>
</calcChain>
</file>

<file path=xl/sharedStrings.xml><?xml version="1.0" encoding="utf-8"?>
<sst xmlns="http://schemas.openxmlformats.org/spreadsheetml/2006/main" count="275" uniqueCount="75">
  <si>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</si>
  <si>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</si>
  <si>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</si>
  <si>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</si>
  <si>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</si>
  <si>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</si>
  <si>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</si>
  <si>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</si>
  <si>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</si>
  <si>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</si>
  <si>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</si>
  <si>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</si>
  <si>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</si>
  <si>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</si>
  <si>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</si>
  <si>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</si>
  <si>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</si>
  <si>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</si>
  <si>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</si>
  <si>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</si>
  <si>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</si>
  <si>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</si>
  <si>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</si>
  <si>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</si>
  <si>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</si>
  <si>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</si>
  <si>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</si>
  <si>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</si>
  <si>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</si>
  <si>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</si>
  <si>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</si>
  <si>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</si>
  <si>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</si>
  <si>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</si>
  <si>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</si>
  <si>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</si>
  <si>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</si>
  <si>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</si>
  <si>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</si>
  <si>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</si>
  <si>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Мирончук З.Д.</t>
  </si>
  <si>
    <t>МБОУ Шуйская ОШ Вяземского района Смоленской области</t>
  </si>
  <si>
    <t xml:space="preserve">Суп картофельный </t>
  </si>
  <si>
    <t>Плов из птицы</t>
  </si>
  <si>
    <t>Компот из яблок</t>
  </si>
  <si>
    <t>Хлеб пшеничный</t>
  </si>
  <si>
    <t>ГОСТ</t>
  </si>
  <si>
    <t>Хлеб ржаной</t>
  </si>
  <si>
    <t>Щи из свежей капусты с картофелем</t>
  </si>
  <si>
    <t>Напиток апельсиновый</t>
  </si>
  <si>
    <t>Борщ с капустой и картофелем</t>
  </si>
  <si>
    <t>Кисель</t>
  </si>
  <si>
    <t>Сок фруктовый (яблочный)</t>
  </si>
  <si>
    <t>Пюре картофельное</t>
  </si>
  <si>
    <t>Рис отварной</t>
  </si>
  <si>
    <t>Печень по-Строгановски</t>
  </si>
  <si>
    <t>Рагу из овощей</t>
  </si>
  <si>
    <t>Птица отварная</t>
  </si>
  <si>
    <t>Птица тушеная с соусом красным</t>
  </si>
  <si>
    <t>Печень свиная тушеная в соусе</t>
  </si>
  <si>
    <t>Суп картофельный с макаронными изделиями</t>
  </si>
  <si>
    <t>Компот из смеси сухофруктов</t>
  </si>
  <si>
    <t>Суп из овощей</t>
  </si>
  <si>
    <t>Жаркое по-домашнему (с курицей)</t>
  </si>
  <si>
    <t>Салат из соленых огурцов с луком</t>
  </si>
  <si>
    <t>Салат из свёклы  с зеленым горошком</t>
  </si>
  <si>
    <t xml:space="preserve">Картофель отварной </t>
  </si>
  <si>
    <t>Зеленый горошек  с луком репчатым</t>
  </si>
  <si>
    <t>Суп картофельный с крупой (рисом)</t>
  </si>
  <si>
    <t>Икра кабачковая</t>
  </si>
  <si>
    <t>Рыба (минтай), тушеная в томатном соусе</t>
  </si>
  <si>
    <t>Макаронные изделия отварные</t>
  </si>
  <si>
    <t>Рассольник Петербургский (с рисом)</t>
  </si>
  <si>
    <t>Суп картофельный с бобовыми</t>
  </si>
  <si>
    <t>Винегрет овощной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</si>
</sst>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.5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2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3" fillId="0" borderId="25" xfId="0" applyFont="1" applyBorder="1" applyAlignment="1">
      <alignment wrapText="1"/>
    </xf>
    <xf numFmtId="0" fontId="13" fillId="0" borderId="26" xfId="0" applyFont="1" applyBorder="1" applyAlignment="1">
      <alignment horizontal="center" wrapText="1"/>
    </xf>
    <xf numFmtId="2" fontId="14" fillId="4" borderId="2" xfId="0" applyNumberFormat="1" applyFont="1" applyFill="1" applyBorder="1" applyProtection="1">
      <protection locked="0"/>
    </xf>
    <xf numFmtId="0" fontId="13" fillId="0" borderId="25" xfId="0" applyFont="1" applyBorder="1" applyAlignment="1">
      <alignment horizontal="center" wrapText="1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4" fillId="5" borderId="2" xfId="0" applyFont="1" applyFill="1" applyBorder="1" applyAlignment="1" applyProtection="1">
      <alignment vertical="top" wrapText="1"/>
      <protection locked="0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14" fillId="5" borderId="17" xfId="0" applyFont="1" applyFill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8" fillId="0" borderId="25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4" fillId="0" borderId="23" xfId="0" applyFont="1" applyBorder="1" applyAlignment="1">
      <alignment horizontal="center" vertical="top" wrapText="1"/>
    </xf>
    <xf numFmtId="0" fontId="13" fillId="0" borderId="23" xfId="1" applyFont="1" applyBorder="1" applyAlignment="1">
      <alignment horizontal="center" wrapText="1"/>
    </xf>
    <xf numFmtId="0" fontId="13" fillId="0" borderId="24" xfId="1" applyFont="1" applyBorder="1" applyAlignment="1">
      <alignment horizontal="center" wrapText="1"/>
    </xf>
    <xf numFmtId="0" fontId="13" fillId="0" borderId="0" xfId="1" applyFont="1" applyAlignment="1">
      <alignment horizontal="center"/>
    </xf>
    <xf numFmtId="0" fontId="13" fillId="0" borderId="24" xfId="0" applyFont="1" applyBorder="1" applyAlignment="1">
      <alignment wrapText="1"/>
    </xf>
    <xf numFmtId="0" fontId="13" fillId="0" borderId="23" xfId="1" applyFont="1" applyBorder="1" applyAlignment="1">
      <alignment horizontal="center" wrapText="1"/>
    </xf>
    <xf numFmtId="0" fontId="13" fillId="0" borderId="25" xfId="1" applyFont="1" applyBorder="1" applyAlignment="1">
      <alignment horizontal="center" wrapText="1"/>
    </xf>
    <xf numFmtId="0" fontId="13" fillId="0" borderId="24" xfId="1" applyFont="1" applyBorder="1" applyAlignment="1">
      <alignment horizontal="center" wrapText="1"/>
    </xf>
    <xf numFmtId="0" fontId="13" fillId="0" borderId="26" xfId="1" applyFont="1" applyBorder="1" applyAlignment="1">
      <alignment horizontal="center" wrapText="1"/>
    </xf>
    <xf numFmtId="2" fontId="13" fillId="0" borderId="25" xfId="1" applyNumberFormat="1" applyFont="1" applyBorder="1" applyAlignment="1">
      <alignment horizontal="center" wrapText="1"/>
    </xf>
    <xf numFmtId="0" fontId="21" fillId="4" borderId="25" xfId="1" applyFont="1" applyFill="1" applyBorder="1" applyAlignment="1">
      <alignment horizontal="center" wrapText="1"/>
    </xf>
    <xf numFmtId="0" fontId="21" fillId="4" borderId="26" xfId="1" applyFont="1" applyFill="1" applyBorder="1" applyAlignment="1">
      <alignment horizontal="center" wrapText="1"/>
    </xf>
    <xf numFmtId="0" fontId="21" fillId="0" borderId="25" xfId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3" fillId="0" borderId="0" xfId="0" applyFont="1"/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3" fillId="0" borderId="25" xfId="0" applyFont="1" applyBorder="1" applyAlignment="1">
      <alignment horizontal="center" wrapText="1"/>
    </xf>
    <xf numFmtId="0" fontId="23" fillId="0" borderId="26" xfId="0" applyFont="1" applyBorder="1" applyAlignment="1">
      <alignment horizont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25" xfId="0" applyFont="1" applyBorder="1" applyAlignment="1">
      <alignment horizontal="center" wrapText="1"/>
    </xf>
    <xf numFmtId="0" fontId="22" fillId="0" borderId="26" xfId="0" applyFont="1" applyBorder="1" applyAlignment="1">
      <alignment horizontal="center" wrapText="1"/>
    </xf>
    <xf numFmtId="0" fontId="24" fillId="4" borderId="25" xfId="0" applyFont="1" applyFill="1" applyBorder="1" applyAlignment="1">
      <alignment horizontal="center" wrapText="1"/>
    </xf>
    <xf numFmtId="0" fontId="24" fillId="4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wrapText="1"/>
    </xf>
    <xf numFmtId="0" fontId="24" fillId="0" borderId="23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/>
    </xf>
    <xf numFmtId="0" fontId="13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O92" sqref="O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9" t="s">
        <v>41</v>
      </c>
      <c r="D1" s="120"/>
      <c r="E1" s="120"/>
      <c r="F1" s="12" t="s">
        <v>16</v>
      </c>
      <c r="G1" s="2" t="s">
        <v>17</v>
      </c>
      <c r="H1" s="121" t="s">
        <v>39</v>
      </c>
      <c r="I1" s="121"/>
      <c r="J1" s="121"/>
      <c r="K1" s="121"/>
    </row>
    <row r="2" spans="1:12" ht="18" x14ac:dyDescent="0.2">
      <c r="A2" s="35" t="s">
        <v>6</v>
      </c>
      <c r="C2" s="2"/>
      <c r="G2" s="2" t="s">
        <v>18</v>
      </c>
      <c r="H2" s="121" t="s">
        <v>40</v>
      </c>
      <c r="I2" s="121"/>
      <c r="J2" s="121"/>
      <c r="K2" s="12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4" t="s">
        <v>64</v>
      </c>
      <c r="F14" s="58">
        <v>60</v>
      </c>
      <c r="G14" s="95">
        <v>0.52</v>
      </c>
      <c r="H14" s="52">
        <v>3.07</v>
      </c>
      <c r="I14" s="52">
        <v>1.57</v>
      </c>
      <c r="J14" s="96">
        <v>35.880000000000003</v>
      </c>
      <c r="K14" s="59">
        <v>17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42</v>
      </c>
      <c r="F15" s="52">
        <v>250</v>
      </c>
      <c r="G15" s="52">
        <v>2.34</v>
      </c>
      <c r="H15" s="52">
        <v>2.83</v>
      </c>
      <c r="I15" s="52">
        <v>16.64</v>
      </c>
      <c r="J15" s="52">
        <v>101.25</v>
      </c>
      <c r="K15" s="53">
        <v>200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43</v>
      </c>
      <c r="F16" s="52">
        <v>210</v>
      </c>
      <c r="G16" s="52">
        <v>20.3</v>
      </c>
      <c r="H16" s="52">
        <v>17</v>
      </c>
      <c r="I16" s="52">
        <v>35.69</v>
      </c>
      <c r="J16" s="52">
        <v>377</v>
      </c>
      <c r="K16" s="53">
        <v>304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44</v>
      </c>
      <c r="F18" s="52">
        <v>200</v>
      </c>
      <c r="G18" s="52">
        <v>0.2</v>
      </c>
      <c r="H18" s="52">
        <v>0.2</v>
      </c>
      <c r="I18" s="52">
        <v>22.3</v>
      </c>
      <c r="J18" s="52">
        <v>110</v>
      </c>
      <c r="K18" s="53">
        <v>859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1" t="s">
        <v>45</v>
      </c>
      <c r="F19" s="52">
        <v>30</v>
      </c>
      <c r="G19" s="64">
        <v>2.0299999999999998</v>
      </c>
      <c r="H19" s="62">
        <v>0.25</v>
      </c>
      <c r="I19" s="62">
        <v>15.02</v>
      </c>
      <c r="J19" s="52">
        <v>70.400000000000006</v>
      </c>
      <c r="K19" s="53" t="s">
        <v>46</v>
      </c>
      <c r="L19" s="43"/>
    </row>
    <row r="20" spans="1:12" ht="15.75" thickBot="1" x14ac:dyDescent="0.3">
      <c r="A20" s="23"/>
      <c r="B20" s="15"/>
      <c r="C20" s="11"/>
      <c r="D20" s="7" t="s">
        <v>32</v>
      </c>
      <c r="E20" s="51" t="s">
        <v>47</v>
      </c>
      <c r="F20" s="52">
        <v>30</v>
      </c>
      <c r="G20" s="64">
        <v>1.67</v>
      </c>
      <c r="H20" s="62">
        <v>0.34</v>
      </c>
      <c r="I20" s="62">
        <v>14.64</v>
      </c>
      <c r="J20" s="52">
        <v>68.2</v>
      </c>
      <c r="K20" s="53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33</v>
      </c>
      <c r="E23" s="9"/>
      <c r="F23" s="67">
        <v>780</v>
      </c>
      <c r="G23" s="67">
        <v>27.06</v>
      </c>
      <c r="H23" s="68">
        <v>23.69</v>
      </c>
      <c r="I23" s="68">
        <v>105.86</v>
      </c>
      <c r="J23" s="67">
        <v>762.73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22" t="s">
        <v>4</v>
      </c>
      <c r="D24" s="123"/>
      <c r="E24" s="31"/>
      <c r="F24" s="32">
        <f>F13+F23</f>
        <v>780</v>
      </c>
      <c r="G24" s="32">
        <f t="shared" ref="G24:J24" si="3">G13+G23</f>
        <v>27.06</v>
      </c>
      <c r="H24" s="32">
        <f t="shared" si="3"/>
        <v>23.69</v>
      </c>
      <c r="I24" s="32">
        <f t="shared" si="3"/>
        <v>105.86</v>
      </c>
      <c r="J24" s="32">
        <f t="shared" si="3"/>
        <v>762.73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4" t="s">
        <v>65</v>
      </c>
      <c r="F33" s="70">
        <v>60</v>
      </c>
      <c r="G33" s="95">
        <v>0.99</v>
      </c>
      <c r="H33" s="52">
        <v>2.4700000000000002</v>
      </c>
      <c r="I33" s="52">
        <v>4.37</v>
      </c>
      <c r="J33" s="97">
        <v>43.74</v>
      </c>
      <c r="K33" s="71">
        <v>53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51" t="s">
        <v>48</v>
      </c>
      <c r="F34" s="52">
        <v>250</v>
      </c>
      <c r="G34" s="52">
        <v>1.75</v>
      </c>
      <c r="H34" s="52">
        <v>4.8899999999999997</v>
      </c>
      <c r="I34" s="52">
        <v>8.49</v>
      </c>
      <c r="J34" s="52">
        <v>84.75</v>
      </c>
      <c r="K34" s="53">
        <v>187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51" t="s">
        <v>58</v>
      </c>
      <c r="F35" s="52">
        <v>100</v>
      </c>
      <c r="G35" s="52">
        <v>22.4</v>
      </c>
      <c r="H35" s="52">
        <v>18.23</v>
      </c>
      <c r="I35" s="52">
        <v>7.03</v>
      </c>
      <c r="J35" s="52">
        <v>281.25</v>
      </c>
      <c r="K35" s="53">
        <v>290</v>
      </c>
      <c r="L35" s="43"/>
    </row>
    <row r="36" spans="1:12" ht="15.75" thickBot="1" x14ac:dyDescent="0.3">
      <c r="A36" s="14"/>
      <c r="B36" s="15"/>
      <c r="C36" s="11"/>
      <c r="D36" s="7" t="s">
        <v>29</v>
      </c>
      <c r="E36" s="51" t="s">
        <v>66</v>
      </c>
      <c r="F36" s="52">
        <v>150</v>
      </c>
      <c r="G36" s="95">
        <v>2.86</v>
      </c>
      <c r="H36" s="52">
        <v>4.32</v>
      </c>
      <c r="I36" s="52">
        <v>23.01</v>
      </c>
      <c r="J36" s="97">
        <v>142.35</v>
      </c>
      <c r="K36" s="53">
        <v>692</v>
      </c>
      <c r="L36" s="43"/>
    </row>
    <row r="37" spans="1:12" ht="15.75" thickBot="1" x14ac:dyDescent="0.3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0</v>
      </c>
      <c r="I37" s="52">
        <v>15.3</v>
      </c>
      <c r="J37" s="52">
        <v>49.6</v>
      </c>
      <c r="K37" s="53">
        <v>648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51" t="s">
        <v>45</v>
      </c>
      <c r="F38" s="52">
        <v>30</v>
      </c>
      <c r="G38" s="64">
        <v>2.0299999999999998</v>
      </c>
      <c r="H38" s="62">
        <v>0.25</v>
      </c>
      <c r="I38" s="62">
        <v>15.02</v>
      </c>
      <c r="J38" s="64">
        <v>70.400000000000006</v>
      </c>
      <c r="K38" s="53" t="s">
        <v>46</v>
      </c>
      <c r="L38" s="43"/>
    </row>
    <row r="39" spans="1:12" ht="15.75" thickBot="1" x14ac:dyDescent="0.3">
      <c r="A39" s="14"/>
      <c r="B39" s="15"/>
      <c r="C39" s="11"/>
      <c r="D39" s="7" t="s">
        <v>32</v>
      </c>
      <c r="E39" s="51" t="s">
        <v>47</v>
      </c>
      <c r="F39" s="52">
        <v>30</v>
      </c>
      <c r="G39" s="64">
        <v>1.67</v>
      </c>
      <c r="H39" s="62">
        <v>0.34</v>
      </c>
      <c r="I39" s="62">
        <v>14.64</v>
      </c>
      <c r="J39" s="64">
        <v>68.2</v>
      </c>
      <c r="K39" s="53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thickBot="1" x14ac:dyDescent="0.3">
      <c r="A42" s="16"/>
      <c r="B42" s="17"/>
      <c r="C42" s="8"/>
      <c r="D42" s="18" t="s">
        <v>33</v>
      </c>
      <c r="E42" s="9"/>
      <c r="F42" s="114">
        <f>SUM(F33:F41)</f>
        <v>820</v>
      </c>
      <c r="G42" s="98">
        <v>31.7</v>
      </c>
      <c r="H42" s="99">
        <v>30.5</v>
      </c>
      <c r="I42" s="99">
        <v>87.86</v>
      </c>
      <c r="J42" s="98">
        <v>740.29</v>
      </c>
      <c r="K42" s="25"/>
      <c r="L42" s="19">
        <f t="shared" ref="L42" si="9"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2" t="s">
        <v>4</v>
      </c>
      <c r="D43" s="123"/>
      <c r="E43" s="31"/>
      <c r="F43" s="115">
        <f>F32+F42</f>
        <v>820</v>
      </c>
      <c r="G43" s="115">
        <f t="shared" ref="G43" si="10">G32+G42</f>
        <v>31.7</v>
      </c>
      <c r="H43" s="115">
        <f t="shared" ref="H43" si="11">H32+H42</f>
        <v>30.5</v>
      </c>
      <c r="I43" s="115">
        <f t="shared" ref="I43" si="12">I32+I42</f>
        <v>87.86</v>
      </c>
      <c r="J43" s="115">
        <f t="shared" ref="J43:L43" si="13">J32+J42</f>
        <v>740.29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67</v>
      </c>
      <c r="F52" s="52">
        <v>60</v>
      </c>
      <c r="G52" s="95">
        <v>0.22</v>
      </c>
      <c r="H52" s="52">
        <v>3.01</v>
      </c>
      <c r="I52" s="52">
        <v>0.75</v>
      </c>
      <c r="J52" s="97">
        <v>30.6</v>
      </c>
      <c r="K52" s="53">
        <v>30</v>
      </c>
      <c r="L52" s="43"/>
    </row>
    <row r="53" spans="1:12" ht="15.75" thickBot="1" x14ac:dyDescent="0.3">
      <c r="A53" s="23"/>
      <c r="B53" s="15"/>
      <c r="C53" s="11"/>
      <c r="D53" s="7" t="s">
        <v>27</v>
      </c>
      <c r="E53" s="54" t="s">
        <v>68</v>
      </c>
      <c r="F53" s="55">
        <v>250</v>
      </c>
      <c r="G53" s="117">
        <v>1.98</v>
      </c>
      <c r="H53" s="64">
        <v>2.74</v>
      </c>
      <c r="I53" s="62">
        <v>14.58</v>
      </c>
      <c r="J53" s="118">
        <v>90.75</v>
      </c>
      <c r="K53" s="56">
        <v>204</v>
      </c>
      <c r="L53" s="43"/>
    </row>
    <row r="54" spans="1:12" ht="15.75" thickBot="1" x14ac:dyDescent="0.3">
      <c r="A54" s="23"/>
      <c r="B54" s="15"/>
      <c r="C54" s="11"/>
      <c r="D54" s="7" t="s">
        <v>28</v>
      </c>
      <c r="E54" s="54" t="s">
        <v>59</v>
      </c>
      <c r="F54" s="55">
        <v>100</v>
      </c>
      <c r="G54" s="55">
        <v>13.26</v>
      </c>
      <c r="H54" s="55">
        <v>8.82</v>
      </c>
      <c r="I54" s="55">
        <v>2.62</v>
      </c>
      <c r="J54" s="55">
        <v>160</v>
      </c>
      <c r="K54" s="56">
        <v>261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69" t="s">
        <v>54</v>
      </c>
      <c r="F55" s="70">
        <v>150</v>
      </c>
      <c r="G55" s="70">
        <v>3.6</v>
      </c>
      <c r="H55" s="70">
        <v>4.32</v>
      </c>
      <c r="I55" s="70">
        <v>37.53</v>
      </c>
      <c r="J55" s="70">
        <v>203.55</v>
      </c>
      <c r="K55" s="71">
        <v>302</v>
      </c>
      <c r="L55" s="43"/>
    </row>
    <row r="56" spans="1:12" ht="15.75" thickBot="1" x14ac:dyDescent="0.3">
      <c r="A56" s="23"/>
      <c r="B56" s="15"/>
      <c r="C56" s="11"/>
      <c r="D56" s="7" t="s">
        <v>30</v>
      </c>
      <c r="E56" s="84" t="s">
        <v>49</v>
      </c>
      <c r="F56" s="52">
        <v>200</v>
      </c>
      <c r="G56" s="52">
        <v>0.14000000000000001</v>
      </c>
      <c r="H56" s="52">
        <v>0.04</v>
      </c>
      <c r="I56" s="52">
        <v>42.3</v>
      </c>
      <c r="J56" s="52">
        <v>97.58</v>
      </c>
      <c r="K56" s="53">
        <v>699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51" t="s">
        <v>45</v>
      </c>
      <c r="F57" s="52">
        <v>30</v>
      </c>
      <c r="G57" s="64">
        <v>2.0299999999999998</v>
      </c>
      <c r="H57" s="62">
        <v>0.25</v>
      </c>
      <c r="I57" s="62">
        <v>15.02</v>
      </c>
      <c r="J57" s="52">
        <v>70.400000000000006</v>
      </c>
      <c r="K57" s="53" t="s">
        <v>46</v>
      </c>
      <c r="L57" s="43"/>
    </row>
    <row r="58" spans="1:12" ht="15.75" thickBot="1" x14ac:dyDescent="0.3">
      <c r="A58" s="23"/>
      <c r="B58" s="15"/>
      <c r="C58" s="11"/>
      <c r="D58" s="7" t="s">
        <v>32</v>
      </c>
      <c r="E58" s="51" t="s">
        <v>47</v>
      </c>
      <c r="F58" s="52">
        <v>30</v>
      </c>
      <c r="G58" s="64">
        <v>1.67</v>
      </c>
      <c r="H58" s="62">
        <v>0.34</v>
      </c>
      <c r="I58" s="62">
        <v>14.64</v>
      </c>
      <c r="J58" s="52">
        <v>68.2</v>
      </c>
      <c r="K58" s="53" t="s">
        <v>46</v>
      </c>
      <c r="L58" s="43"/>
    </row>
    <row r="59" spans="1:12" ht="15.75" thickBot="1" x14ac:dyDescent="0.3">
      <c r="A59" s="23"/>
      <c r="B59" s="15"/>
      <c r="C59" s="11"/>
      <c r="D59" s="6"/>
      <c r="E59" s="42"/>
      <c r="F59" s="43"/>
      <c r="G59" s="105"/>
      <c r="H59" s="106"/>
      <c r="I59" s="106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 x14ac:dyDescent="0.3">
      <c r="A61" s="24"/>
      <c r="B61" s="17"/>
      <c r="C61" s="8"/>
      <c r="D61" s="18" t="s">
        <v>33</v>
      </c>
      <c r="E61" s="9"/>
      <c r="F61" s="114">
        <v>820</v>
      </c>
      <c r="G61" s="77">
        <v>22.9</v>
      </c>
      <c r="H61" s="78">
        <v>19.52</v>
      </c>
      <c r="I61" s="78">
        <v>127.44</v>
      </c>
      <c r="J61" s="79">
        <v>721.08</v>
      </c>
      <c r="K61" s="25"/>
      <c r="L61" s="19">
        <f t="shared" ref="L61" si="18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2" t="s">
        <v>4</v>
      </c>
      <c r="D62" s="123"/>
      <c r="E62" s="31"/>
      <c r="F62" s="115">
        <f>F51+F61</f>
        <v>820</v>
      </c>
      <c r="G62" s="115">
        <f t="shared" ref="G62" si="19">G51+G61</f>
        <v>22.9</v>
      </c>
      <c r="H62" s="115">
        <f t="shared" ref="H62" si="20">H51+H61</f>
        <v>19.52</v>
      </c>
      <c r="I62" s="115">
        <f t="shared" ref="I62" si="21">I51+I61</f>
        <v>127.44</v>
      </c>
      <c r="J62" s="115">
        <f t="shared" ref="J62:L62" si="22">J51+J61</f>
        <v>721.08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 x14ac:dyDescent="0.3">
      <c r="A69" s="23"/>
      <c r="B69" s="15"/>
      <c r="C69" s="11"/>
      <c r="D69" s="60"/>
      <c r="G69" s="63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:L70" si="26">SUM(J63:J69)</f>
        <v>0</v>
      </c>
      <c r="K70" s="25"/>
      <c r="L70" s="19">
        <f t="shared" si="26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3" t="s">
        <v>69</v>
      </c>
      <c r="F71" s="72">
        <v>60</v>
      </c>
      <c r="G71" s="81">
        <v>0.76</v>
      </c>
      <c r="H71" s="82">
        <v>0.04</v>
      </c>
      <c r="I71" s="82">
        <v>9.18</v>
      </c>
      <c r="J71" s="83">
        <v>40.08</v>
      </c>
      <c r="K71" s="80">
        <v>50</v>
      </c>
      <c r="L71" s="43"/>
    </row>
    <row r="72" spans="1:12" ht="15.75" thickBot="1" x14ac:dyDescent="0.3">
      <c r="A72" s="23"/>
      <c r="B72" s="15"/>
      <c r="C72" s="11"/>
      <c r="D72" s="7" t="s">
        <v>27</v>
      </c>
      <c r="E72" s="51" t="s">
        <v>50</v>
      </c>
      <c r="F72" s="52">
        <v>250</v>
      </c>
      <c r="G72" s="52">
        <v>1.81</v>
      </c>
      <c r="H72" s="52">
        <v>4.91</v>
      </c>
      <c r="I72" s="52">
        <v>125.25</v>
      </c>
      <c r="J72" s="52">
        <v>102.5</v>
      </c>
      <c r="K72" s="53">
        <v>170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107" t="s">
        <v>70</v>
      </c>
      <c r="F73" s="62">
        <v>150</v>
      </c>
      <c r="G73" s="103">
        <v>13.87</v>
      </c>
      <c r="H73" s="104">
        <v>7.85</v>
      </c>
      <c r="I73" s="104">
        <v>6.53</v>
      </c>
      <c r="J73" s="103">
        <v>150</v>
      </c>
      <c r="K73" s="56">
        <v>486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54" t="s">
        <v>53</v>
      </c>
      <c r="F74" s="55">
        <v>150</v>
      </c>
      <c r="G74" s="103">
        <v>3.19</v>
      </c>
      <c r="H74" s="104">
        <v>5.26</v>
      </c>
      <c r="I74" s="104">
        <v>21.42</v>
      </c>
      <c r="J74" s="103">
        <v>146.30000000000001</v>
      </c>
      <c r="K74" s="56">
        <v>312</v>
      </c>
      <c r="L74" s="43"/>
    </row>
    <row r="75" spans="1:12" ht="15.75" thickBot="1" x14ac:dyDescent="0.3">
      <c r="A75" s="23"/>
      <c r="B75" s="15"/>
      <c r="C75" s="11"/>
      <c r="D75" s="7" t="s">
        <v>30</v>
      </c>
      <c r="E75" s="107" t="s">
        <v>61</v>
      </c>
      <c r="F75" s="55">
        <v>200</v>
      </c>
      <c r="G75" s="103">
        <v>0.66</v>
      </c>
      <c r="H75" s="104">
        <v>0.09</v>
      </c>
      <c r="I75" s="104">
        <v>32.01</v>
      </c>
      <c r="J75" s="55">
        <v>49.6</v>
      </c>
      <c r="K75" s="56">
        <v>349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51" t="s">
        <v>45</v>
      </c>
      <c r="F76" s="52">
        <v>30</v>
      </c>
      <c r="G76" s="103">
        <v>2.0299999999999998</v>
      </c>
      <c r="H76" s="104">
        <v>0.25</v>
      </c>
      <c r="I76" s="104">
        <v>15.02</v>
      </c>
      <c r="J76" s="103">
        <v>70.400000000000006</v>
      </c>
      <c r="K76" s="53" t="s">
        <v>46</v>
      </c>
      <c r="L76" s="43"/>
    </row>
    <row r="77" spans="1:12" ht="15.75" thickBot="1" x14ac:dyDescent="0.3">
      <c r="A77" s="23"/>
      <c r="B77" s="15"/>
      <c r="C77" s="11"/>
      <c r="D77" s="7" t="s">
        <v>32</v>
      </c>
      <c r="E77" s="51" t="s">
        <v>47</v>
      </c>
      <c r="F77" s="52">
        <v>30</v>
      </c>
      <c r="G77" s="103">
        <v>1.67</v>
      </c>
      <c r="H77" s="104">
        <v>0.34</v>
      </c>
      <c r="I77" s="104">
        <v>14.64</v>
      </c>
      <c r="J77" s="103">
        <v>68.2</v>
      </c>
      <c r="K77" s="53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thickBot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thickBot="1" x14ac:dyDescent="0.3">
      <c r="A80" s="24"/>
      <c r="B80" s="17"/>
      <c r="C80" s="8"/>
      <c r="D80" s="18" t="s">
        <v>33</v>
      </c>
      <c r="E80" s="9"/>
      <c r="F80" s="114">
        <f>SUM(F71:F79)</f>
        <v>870</v>
      </c>
      <c r="G80" s="108">
        <v>23.99</v>
      </c>
      <c r="H80" s="109">
        <v>18.739999999999998</v>
      </c>
      <c r="I80" s="109">
        <v>224.05</v>
      </c>
      <c r="J80" s="110">
        <v>710.28</v>
      </c>
      <c r="K80" s="25"/>
      <c r="L80" s="19">
        <f t="shared" ref="L80" si="27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2" t="s">
        <v>4</v>
      </c>
      <c r="D81" s="123"/>
      <c r="E81" s="31"/>
      <c r="F81" s="115">
        <f>F70+F80</f>
        <v>870</v>
      </c>
      <c r="G81" s="115">
        <f t="shared" ref="G81" si="28">G70+G80</f>
        <v>23.99</v>
      </c>
      <c r="H81" s="115">
        <f t="shared" ref="H81" si="29">H70+H80</f>
        <v>18.739999999999998</v>
      </c>
      <c r="I81" s="115">
        <f t="shared" ref="I81" si="30">I70+I80</f>
        <v>224.05</v>
      </c>
      <c r="J81" s="115">
        <f t="shared" ref="J81:L81" si="31">J70+J80</f>
        <v>710.28</v>
      </c>
      <c r="K81" s="32"/>
      <c r="L81" s="32">
        <f t="shared" si="3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74</v>
      </c>
      <c r="F90" s="52">
        <v>60</v>
      </c>
      <c r="G90" s="85">
        <v>0.82</v>
      </c>
      <c r="H90" s="87">
        <v>3.71</v>
      </c>
      <c r="I90" s="87">
        <v>5.0599999999999996</v>
      </c>
      <c r="J90" s="52">
        <v>56.88</v>
      </c>
      <c r="K90" s="53">
        <v>67</v>
      </c>
      <c r="L90" s="43"/>
    </row>
    <row r="91" spans="1:12" ht="15.75" thickBot="1" x14ac:dyDescent="0.3">
      <c r="A91" s="23"/>
      <c r="B91" s="15"/>
      <c r="C91" s="11"/>
      <c r="D91" s="7" t="s">
        <v>27</v>
      </c>
      <c r="E91" s="54" t="s">
        <v>60</v>
      </c>
      <c r="F91" s="55">
        <v>250</v>
      </c>
      <c r="G91" s="86">
        <v>2.69</v>
      </c>
      <c r="H91" s="88">
        <v>2.84</v>
      </c>
      <c r="I91" s="88">
        <v>17.14</v>
      </c>
      <c r="J91" s="55">
        <v>104.75</v>
      </c>
      <c r="K91" s="56">
        <v>208</v>
      </c>
      <c r="L91" s="43"/>
    </row>
    <row r="92" spans="1:12" ht="15.75" thickBot="1" x14ac:dyDescent="0.3">
      <c r="A92" s="23"/>
      <c r="B92" s="15"/>
      <c r="C92" s="11"/>
      <c r="D92" s="7" t="s">
        <v>28</v>
      </c>
      <c r="E92" s="54" t="s">
        <v>57</v>
      </c>
      <c r="F92" s="55">
        <v>100</v>
      </c>
      <c r="G92" s="89">
        <v>21.1</v>
      </c>
      <c r="H92" s="88">
        <v>13.6</v>
      </c>
      <c r="I92" s="88">
        <v>0</v>
      </c>
      <c r="J92" s="55">
        <v>206.25</v>
      </c>
      <c r="K92" s="56">
        <v>637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54" t="s">
        <v>56</v>
      </c>
      <c r="F93" s="55">
        <v>150</v>
      </c>
      <c r="G93" s="86">
        <v>2.29</v>
      </c>
      <c r="H93" s="88">
        <v>11</v>
      </c>
      <c r="I93" s="88">
        <v>14.44</v>
      </c>
      <c r="J93" s="55">
        <v>166</v>
      </c>
      <c r="K93" s="56">
        <v>321</v>
      </c>
      <c r="L93" s="43"/>
    </row>
    <row r="94" spans="1:12" ht="15.75" thickBot="1" x14ac:dyDescent="0.3">
      <c r="A94" s="23"/>
      <c r="B94" s="15"/>
      <c r="C94" s="11"/>
      <c r="D94" s="7" t="s">
        <v>30</v>
      </c>
      <c r="E94" s="54" t="s">
        <v>52</v>
      </c>
      <c r="F94" s="55">
        <v>200</v>
      </c>
      <c r="G94" s="86">
        <v>1</v>
      </c>
      <c r="H94" s="88">
        <v>0</v>
      </c>
      <c r="I94" s="88">
        <v>20.2</v>
      </c>
      <c r="J94" s="55">
        <v>84.8</v>
      </c>
      <c r="K94" s="56">
        <v>389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51" t="s">
        <v>45</v>
      </c>
      <c r="F95" s="52">
        <v>30</v>
      </c>
      <c r="G95" s="86">
        <v>2.0299999999999998</v>
      </c>
      <c r="H95" s="88">
        <v>0.25</v>
      </c>
      <c r="I95" s="88">
        <v>15.02</v>
      </c>
      <c r="J95" s="52">
        <v>70.400000000000006</v>
      </c>
      <c r="K95" s="53" t="s">
        <v>46</v>
      </c>
      <c r="L95" s="43"/>
    </row>
    <row r="96" spans="1:12" ht="15.75" thickBot="1" x14ac:dyDescent="0.3">
      <c r="A96" s="23"/>
      <c r="B96" s="15"/>
      <c r="C96" s="11"/>
      <c r="D96" s="7" t="s">
        <v>32</v>
      </c>
      <c r="E96" s="51" t="s">
        <v>47</v>
      </c>
      <c r="F96" s="52">
        <v>30</v>
      </c>
      <c r="G96" s="86">
        <v>1.67</v>
      </c>
      <c r="H96" s="88">
        <v>0.34</v>
      </c>
      <c r="I96" s="88">
        <v>14.64</v>
      </c>
      <c r="J96" s="52">
        <v>68.2</v>
      </c>
      <c r="K96" s="53" t="s">
        <v>46</v>
      </c>
      <c r="L96" s="43"/>
    </row>
    <row r="97" spans="1:12" ht="15.75" thickBot="1" x14ac:dyDescent="0.3">
      <c r="A97" s="23"/>
      <c r="B97" s="15"/>
      <c r="C97" s="11"/>
      <c r="D97" s="6"/>
      <c r="E97" s="42"/>
      <c r="F97" s="43"/>
      <c r="G97" s="90"/>
      <c r="H97" s="91"/>
      <c r="I97" s="91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thickBot="1" x14ac:dyDescent="0.3">
      <c r="A99" s="24"/>
      <c r="B99" s="17"/>
      <c r="C99" s="8"/>
      <c r="D99" s="18" t="s">
        <v>33</v>
      </c>
      <c r="E99" s="9"/>
      <c r="F99" s="114">
        <f>SUM(F90:F98)</f>
        <v>820</v>
      </c>
      <c r="G99" s="114">
        <v>31.6</v>
      </c>
      <c r="H99" s="114">
        <v>31.74</v>
      </c>
      <c r="I99" s="114">
        <v>86.5</v>
      </c>
      <c r="J99" s="92">
        <v>757.28</v>
      </c>
      <c r="K99" s="25"/>
      <c r="L99" s="19">
        <f t="shared" ref="L99" si="36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22" t="s">
        <v>4</v>
      </c>
      <c r="D100" s="123"/>
      <c r="E100" s="31"/>
      <c r="F100" s="115">
        <f>F89+F99</f>
        <v>820</v>
      </c>
      <c r="G100" s="115">
        <f t="shared" ref="G100" si="37">G89+G99</f>
        <v>31.6</v>
      </c>
      <c r="H100" s="115">
        <f t="shared" ref="H100" si="38">H89+H99</f>
        <v>31.74</v>
      </c>
      <c r="I100" s="115">
        <f t="shared" ref="I100" si="39">I89+I99</f>
        <v>86.5</v>
      </c>
      <c r="J100" s="115">
        <f t="shared" ref="J100:L100" si="40">J89+J99</f>
        <v>757.28</v>
      </c>
      <c r="K100" s="32"/>
      <c r="L100" s="32">
        <f t="shared" si="4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G107" s="65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v>0</v>
      </c>
      <c r="G108" s="19">
        <f t="shared" ref="G108:J108" si="41">SUM(G101:G107)</f>
        <v>0</v>
      </c>
      <c r="H108" s="19">
        <f t="shared" si="41"/>
        <v>0</v>
      </c>
      <c r="I108" s="19">
        <f t="shared" si="41"/>
        <v>0</v>
      </c>
      <c r="J108" s="19">
        <f t="shared" si="41"/>
        <v>0</v>
      </c>
      <c r="K108" s="25"/>
      <c r="L108" s="19">
        <f t="shared" ref="L108" si="42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3" t="s">
        <v>69</v>
      </c>
      <c r="F109" s="72">
        <v>60</v>
      </c>
      <c r="G109" s="85">
        <v>0.76</v>
      </c>
      <c r="H109" s="87">
        <v>0.04</v>
      </c>
      <c r="I109" s="87">
        <v>9.18</v>
      </c>
      <c r="J109" s="83">
        <v>40.08</v>
      </c>
      <c r="K109" s="80">
        <v>50</v>
      </c>
      <c r="L109" s="43"/>
    </row>
    <row r="110" spans="1:12" ht="15.75" thickBot="1" x14ac:dyDescent="0.3">
      <c r="A110" s="23"/>
      <c r="B110" s="15"/>
      <c r="C110" s="11"/>
      <c r="D110" s="7" t="s">
        <v>27</v>
      </c>
      <c r="E110" s="93" t="s">
        <v>62</v>
      </c>
      <c r="F110" s="52">
        <v>250</v>
      </c>
      <c r="G110" s="52">
        <v>2.1</v>
      </c>
      <c r="H110" s="52">
        <v>7.48</v>
      </c>
      <c r="I110" s="52">
        <v>11.69</v>
      </c>
      <c r="J110" s="52">
        <v>122.96</v>
      </c>
      <c r="K110" s="53">
        <v>202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61" t="s">
        <v>63</v>
      </c>
      <c r="F111" s="55">
        <v>230</v>
      </c>
      <c r="G111" s="55">
        <v>7.33</v>
      </c>
      <c r="H111" s="55">
        <v>12.3</v>
      </c>
      <c r="I111" s="55">
        <v>14.91</v>
      </c>
      <c r="J111" s="56">
        <v>284.60000000000002</v>
      </c>
      <c r="K111" s="56">
        <v>436</v>
      </c>
      <c r="L111" s="43"/>
    </row>
    <row r="112" spans="1:12" ht="15.75" thickBot="1" x14ac:dyDescent="0.3">
      <c r="A112" s="23"/>
      <c r="B112" s="15"/>
      <c r="C112" s="11"/>
      <c r="D112" s="7" t="s">
        <v>29</v>
      </c>
      <c r="E112" s="54"/>
      <c r="F112" s="55"/>
      <c r="G112" s="55"/>
      <c r="H112" s="55"/>
      <c r="I112" s="55"/>
      <c r="J112" s="55"/>
      <c r="K112" s="56"/>
      <c r="L112" s="43"/>
    </row>
    <row r="113" spans="1:12" ht="15.75" thickBot="1" x14ac:dyDescent="0.3">
      <c r="A113" s="23"/>
      <c r="B113" s="15"/>
      <c r="C113" s="11"/>
      <c r="D113" s="7" t="s">
        <v>30</v>
      </c>
      <c r="E113" s="61" t="s">
        <v>61</v>
      </c>
      <c r="F113" s="55">
        <v>200</v>
      </c>
      <c r="G113" s="103">
        <v>0.66</v>
      </c>
      <c r="H113" s="104">
        <v>0.09</v>
      </c>
      <c r="I113" s="104">
        <v>32.01</v>
      </c>
      <c r="J113" s="55">
        <v>49.6</v>
      </c>
      <c r="K113" s="56">
        <v>349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51" t="s">
        <v>45</v>
      </c>
      <c r="F114" s="52">
        <v>30</v>
      </c>
      <c r="G114" s="86">
        <v>2.0299999999999998</v>
      </c>
      <c r="H114" s="88">
        <v>0.25</v>
      </c>
      <c r="I114" s="88">
        <v>15.02</v>
      </c>
      <c r="J114" s="52">
        <v>70.400000000000006</v>
      </c>
      <c r="K114" s="53" t="s">
        <v>46</v>
      </c>
      <c r="L114" s="43"/>
    </row>
    <row r="115" spans="1:12" ht="15.75" thickBot="1" x14ac:dyDescent="0.3">
      <c r="A115" s="23"/>
      <c r="B115" s="15"/>
      <c r="C115" s="11"/>
      <c r="D115" s="7" t="s">
        <v>32</v>
      </c>
      <c r="E115" s="51" t="s">
        <v>47</v>
      </c>
      <c r="F115" s="52">
        <v>30</v>
      </c>
      <c r="G115" s="86">
        <v>1.67</v>
      </c>
      <c r="H115" s="88">
        <v>0.34</v>
      </c>
      <c r="I115" s="88">
        <v>14.64</v>
      </c>
      <c r="J115" s="52">
        <v>68.2</v>
      </c>
      <c r="K115" s="53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14">
        <v>800</v>
      </c>
      <c r="G118" s="114">
        <v>14.55</v>
      </c>
      <c r="H118" s="114">
        <v>20.5</v>
      </c>
      <c r="I118" s="114">
        <v>97.41</v>
      </c>
      <c r="J118" s="114">
        <v>719.04</v>
      </c>
      <c r="K118" s="25"/>
      <c r="L118" s="19">
        <f t="shared" ref="L118" si="4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22" t="s">
        <v>4</v>
      </c>
      <c r="D119" s="123"/>
      <c r="E119" s="31"/>
      <c r="F119" s="115">
        <f>F108+F118</f>
        <v>800</v>
      </c>
      <c r="G119" s="115">
        <f t="shared" ref="G119" si="44">G108+G118</f>
        <v>14.55</v>
      </c>
      <c r="H119" s="115">
        <f t="shared" ref="H119" si="45">H108+H118</f>
        <v>20.5</v>
      </c>
      <c r="I119" s="115">
        <f t="shared" ref="I119" si="46">I108+I118</f>
        <v>97.41</v>
      </c>
      <c r="J119" s="115">
        <f t="shared" ref="J119:L119" si="47">J108+J118</f>
        <v>719.04</v>
      </c>
      <c r="K119" s="32"/>
      <c r="L119" s="32">
        <f t="shared" si="4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8">SUM(G120:G126)</f>
        <v>0</v>
      </c>
      <c r="H127" s="19">
        <f t="shared" si="48"/>
        <v>0</v>
      </c>
      <c r="I127" s="19">
        <f t="shared" si="48"/>
        <v>0</v>
      </c>
      <c r="J127" s="19">
        <f t="shared" si="48"/>
        <v>0</v>
      </c>
      <c r="K127" s="25"/>
      <c r="L127" s="19">
        <f t="shared" ref="L127" si="49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4" t="s">
        <v>64</v>
      </c>
      <c r="F128" s="58">
        <v>60</v>
      </c>
      <c r="G128" s="95">
        <v>0.52</v>
      </c>
      <c r="H128" s="52">
        <v>3.07</v>
      </c>
      <c r="I128" s="52">
        <v>1.57</v>
      </c>
      <c r="J128" s="96">
        <v>35.880000000000003</v>
      </c>
      <c r="K128" s="59">
        <v>17</v>
      </c>
      <c r="L128" s="43"/>
    </row>
    <row r="129" spans="1:12" ht="15.75" thickBot="1" x14ac:dyDescent="0.3">
      <c r="A129" s="14"/>
      <c r="B129" s="15"/>
      <c r="C129" s="11"/>
      <c r="D129" s="7" t="s">
        <v>27</v>
      </c>
      <c r="E129" s="54" t="s">
        <v>48</v>
      </c>
      <c r="F129" s="55">
        <v>250</v>
      </c>
      <c r="G129" s="55">
        <v>1.75</v>
      </c>
      <c r="H129" s="55">
        <v>4.8899999999999997</v>
      </c>
      <c r="I129" s="55">
        <v>8.49</v>
      </c>
      <c r="J129" s="55">
        <v>84.75</v>
      </c>
      <c r="K129" s="56">
        <v>187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54" t="s">
        <v>58</v>
      </c>
      <c r="F130" s="55">
        <v>100</v>
      </c>
      <c r="G130" s="55">
        <v>22.4</v>
      </c>
      <c r="H130" s="55">
        <v>18.23</v>
      </c>
      <c r="I130" s="55">
        <v>7.03</v>
      </c>
      <c r="J130" s="55">
        <v>281.25</v>
      </c>
      <c r="K130" s="56">
        <v>290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54" t="s">
        <v>53</v>
      </c>
      <c r="F131" s="55">
        <v>150</v>
      </c>
      <c r="G131" s="103">
        <v>3.19</v>
      </c>
      <c r="H131" s="104">
        <v>5.26</v>
      </c>
      <c r="I131" s="104">
        <v>21.42</v>
      </c>
      <c r="J131" s="103">
        <v>146.30000000000001</v>
      </c>
      <c r="K131" s="56">
        <v>312</v>
      </c>
      <c r="L131" s="43"/>
    </row>
    <row r="132" spans="1:12" ht="15.75" thickBot="1" x14ac:dyDescent="0.3">
      <c r="A132" s="14"/>
      <c r="B132" s="15"/>
      <c r="C132" s="11"/>
      <c r="D132" s="7" t="s">
        <v>30</v>
      </c>
      <c r="E132" s="51" t="s">
        <v>51</v>
      </c>
      <c r="F132" s="52">
        <v>200</v>
      </c>
      <c r="G132" s="52">
        <v>0</v>
      </c>
      <c r="H132" s="52">
        <v>0</v>
      </c>
      <c r="I132" s="52">
        <v>15.3</v>
      </c>
      <c r="J132" s="52">
        <v>49.6</v>
      </c>
      <c r="K132" s="53">
        <v>648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51" t="s">
        <v>45</v>
      </c>
      <c r="F133" s="52">
        <v>30</v>
      </c>
      <c r="G133" s="86">
        <v>2.0299999999999998</v>
      </c>
      <c r="H133" s="88">
        <v>0.25</v>
      </c>
      <c r="I133" s="88">
        <v>15.02</v>
      </c>
      <c r="J133" s="52">
        <v>70.400000000000006</v>
      </c>
      <c r="K133" s="53" t="s">
        <v>46</v>
      </c>
      <c r="L133" s="43"/>
    </row>
    <row r="134" spans="1:12" ht="15.75" thickBot="1" x14ac:dyDescent="0.3">
      <c r="A134" s="14"/>
      <c r="B134" s="15"/>
      <c r="C134" s="11"/>
      <c r="D134" s="7" t="s">
        <v>32</v>
      </c>
      <c r="E134" s="51" t="s">
        <v>47</v>
      </c>
      <c r="F134" s="52">
        <v>30</v>
      </c>
      <c r="G134" s="86">
        <v>1.67</v>
      </c>
      <c r="H134" s="88">
        <v>0.34</v>
      </c>
      <c r="I134" s="88">
        <v>14.64</v>
      </c>
      <c r="J134" s="52">
        <v>68.2</v>
      </c>
      <c r="K134" s="53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14">
        <f>SUM(F128:F136)</f>
        <v>820</v>
      </c>
      <c r="G137" s="114">
        <v>31.56</v>
      </c>
      <c r="H137" s="114">
        <v>32.04</v>
      </c>
      <c r="I137" s="114">
        <v>83.47</v>
      </c>
      <c r="J137" s="114">
        <v>736.38</v>
      </c>
      <c r="K137" s="25"/>
      <c r="L137" s="19">
        <f t="shared" ref="L137" si="50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22" t="s">
        <v>4</v>
      </c>
      <c r="D138" s="123"/>
      <c r="E138" s="31"/>
      <c r="F138" s="115">
        <f>F127+F137</f>
        <v>820</v>
      </c>
      <c r="G138" s="115">
        <f t="shared" ref="G138" si="51">G127+G137</f>
        <v>31.56</v>
      </c>
      <c r="H138" s="115">
        <f t="shared" ref="H138" si="52">H127+H137</f>
        <v>32.04</v>
      </c>
      <c r="I138" s="115">
        <f t="shared" ref="I138" si="53">I127+I137</f>
        <v>83.47</v>
      </c>
      <c r="J138" s="115">
        <f t="shared" ref="J138:L138" si="54">J127+J137</f>
        <v>736.38</v>
      </c>
      <c r="K138" s="32"/>
      <c r="L138" s="32">
        <f t="shared" si="54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5">SUM(G139:G145)</f>
        <v>0</v>
      </c>
      <c r="H146" s="19">
        <f t="shared" si="55"/>
        <v>0</v>
      </c>
      <c r="I146" s="19">
        <f t="shared" si="55"/>
        <v>0</v>
      </c>
      <c r="J146" s="19">
        <f t="shared" si="55"/>
        <v>0</v>
      </c>
      <c r="K146" s="25"/>
      <c r="L146" s="19">
        <f t="shared" ref="L146" si="56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67</v>
      </c>
      <c r="F147" s="52">
        <v>60</v>
      </c>
      <c r="G147" s="100">
        <v>0.22</v>
      </c>
      <c r="H147" s="101">
        <v>3.01</v>
      </c>
      <c r="I147" s="101">
        <v>0.75</v>
      </c>
      <c r="J147" s="102">
        <v>30.6</v>
      </c>
      <c r="K147" s="53">
        <v>30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54" t="s">
        <v>68</v>
      </c>
      <c r="F148" s="55">
        <v>250</v>
      </c>
      <c r="G148" s="73">
        <v>1.98</v>
      </c>
      <c r="H148" s="74">
        <v>2.74</v>
      </c>
      <c r="I148" s="75">
        <v>14.58</v>
      </c>
      <c r="J148" s="76">
        <v>90.75</v>
      </c>
      <c r="K148" s="56">
        <v>204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61" t="s">
        <v>55</v>
      </c>
      <c r="F149" s="64">
        <v>105</v>
      </c>
      <c r="G149" s="103">
        <v>17.43</v>
      </c>
      <c r="H149" s="104">
        <v>11.64</v>
      </c>
      <c r="I149" s="104">
        <v>7.1</v>
      </c>
      <c r="J149" s="103">
        <v>162.31</v>
      </c>
      <c r="K149" s="60">
        <v>690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61" t="s">
        <v>71</v>
      </c>
      <c r="F150" s="55">
        <v>150</v>
      </c>
      <c r="G150" s="64">
        <v>2.86</v>
      </c>
      <c r="H150" s="62">
        <v>4.32</v>
      </c>
      <c r="I150" s="62">
        <v>23.01</v>
      </c>
      <c r="J150" s="103">
        <v>201.69</v>
      </c>
      <c r="K150" s="56">
        <v>692</v>
      </c>
      <c r="L150" s="43"/>
    </row>
    <row r="151" spans="1:12" ht="15.75" thickBot="1" x14ac:dyDescent="0.3">
      <c r="A151" s="23"/>
      <c r="B151" s="15"/>
      <c r="C151" s="11"/>
      <c r="D151" s="7" t="s">
        <v>30</v>
      </c>
      <c r="E151" s="84" t="s">
        <v>49</v>
      </c>
      <c r="F151" s="52">
        <v>200</v>
      </c>
      <c r="G151" s="52">
        <v>0.14000000000000001</v>
      </c>
      <c r="H151" s="52">
        <v>0.04</v>
      </c>
      <c r="I151" s="52">
        <v>42.3</v>
      </c>
      <c r="J151" s="52">
        <v>97.58</v>
      </c>
      <c r="K151" s="53">
        <v>699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51" t="s">
        <v>45</v>
      </c>
      <c r="F152" s="52">
        <v>30</v>
      </c>
      <c r="G152" s="103">
        <v>2.0299999999999998</v>
      </c>
      <c r="H152" s="104">
        <v>0.25</v>
      </c>
      <c r="I152" s="104">
        <v>15.02</v>
      </c>
      <c r="J152" s="52">
        <v>70.400000000000006</v>
      </c>
      <c r="K152" s="53" t="s">
        <v>46</v>
      </c>
      <c r="L152" s="43"/>
    </row>
    <row r="153" spans="1:12" ht="15.75" thickBot="1" x14ac:dyDescent="0.3">
      <c r="A153" s="23"/>
      <c r="B153" s="15"/>
      <c r="C153" s="11"/>
      <c r="D153" s="7" t="s">
        <v>32</v>
      </c>
      <c r="E153" s="51" t="s">
        <v>47</v>
      </c>
      <c r="F153" s="52">
        <v>30</v>
      </c>
      <c r="G153" s="103">
        <v>1.67</v>
      </c>
      <c r="H153" s="104">
        <v>0.34</v>
      </c>
      <c r="I153" s="104">
        <v>14.64</v>
      </c>
      <c r="J153" s="52">
        <v>68.2</v>
      </c>
      <c r="K153" s="53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14">
        <v>825</v>
      </c>
      <c r="G156" s="114">
        <v>26.33</v>
      </c>
      <c r="H156" s="114">
        <v>22.34</v>
      </c>
      <c r="I156" s="114">
        <v>117.4</v>
      </c>
      <c r="J156" s="114">
        <v>721.53</v>
      </c>
      <c r="K156" s="25"/>
      <c r="L156" s="19">
        <f t="shared" ref="L156" si="5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22" t="s">
        <v>4</v>
      </c>
      <c r="D157" s="123"/>
      <c r="E157" s="31"/>
      <c r="F157" s="115">
        <f>F146+F156</f>
        <v>825</v>
      </c>
      <c r="G157" s="115">
        <f t="shared" ref="G157" si="58">G146+G156</f>
        <v>26.33</v>
      </c>
      <c r="H157" s="115">
        <f t="shared" ref="H157" si="59">H146+H156</f>
        <v>22.34</v>
      </c>
      <c r="I157" s="115">
        <f t="shared" ref="I157" si="60">I146+I156</f>
        <v>117.4</v>
      </c>
      <c r="J157" s="115">
        <f t="shared" ref="J157:L157" si="61">J146+J156</f>
        <v>721.53</v>
      </c>
      <c r="K157" s="32"/>
      <c r="L157" s="32">
        <f t="shared" si="6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G163" s="66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2">SUM(G158:G164)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19">
        <f t="shared" ref="L165" si="63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4" t="s">
        <v>65</v>
      </c>
      <c r="F166" s="70">
        <v>60</v>
      </c>
      <c r="G166" s="95">
        <v>0.99</v>
      </c>
      <c r="H166" s="52">
        <v>2.4700000000000002</v>
      </c>
      <c r="I166" s="52">
        <v>4.37</v>
      </c>
      <c r="J166" s="97">
        <v>43.74</v>
      </c>
      <c r="K166" s="71">
        <v>53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93" t="s">
        <v>72</v>
      </c>
      <c r="F167" s="55">
        <v>250</v>
      </c>
      <c r="G167" s="73">
        <v>2</v>
      </c>
      <c r="H167" s="111">
        <v>5.1100000000000003</v>
      </c>
      <c r="I167" s="112">
        <v>16.93</v>
      </c>
      <c r="J167" s="113">
        <v>121.75</v>
      </c>
      <c r="K167" s="56">
        <v>197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61" t="s">
        <v>70</v>
      </c>
      <c r="F168" s="62">
        <v>150</v>
      </c>
      <c r="G168" s="64">
        <v>13.87</v>
      </c>
      <c r="H168" s="62">
        <v>7.85</v>
      </c>
      <c r="I168" s="62">
        <v>6.53</v>
      </c>
      <c r="J168" s="64">
        <v>150</v>
      </c>
      <c r="K168" s="56">
        <v>486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51" t="s">
        <v>66</v>
      </c>
      <c r="F169" s="52">
        <v>150</v>
      </c>
      <c r="G169" s="95">
        <v>2.86</v>
      </c>
      <c r="H169" s="52">
        <v>4.32</v>
      </c>
      <c r="I169" s="52">
        <v>23.01</v>
      </c>
      <c r="J169" s="97">
        <v>142.35</v>
      </c>
      <c r="K169" s="53">
        <v>692</v>
      </c>
      <c r="L169" s="43"/>
    </row>
    <row r="170" spans="1:12" ht="15.75" thickBot="1" x14ac:dyDescent="0.3">
      <c r="A170" s="23"/>
      <c r="B170" s="15"/>
      <c r="C170" s="11"/>
      <c r="D170" s="7" t="s">
        <v>30</v>
      </c>
      <c r="E170" s="54" t="s">
        <v>44</v>
      </c>
      <c r="F170" s="55">
        <v>200</v>
      </c>
      <c r="G170" s="55">
        <v>0.2</v>
      </c>
      <c r="H170" s="55">
        <v>0.2</v>
      </c>
      <c r="I170" s="55">
        <v>22.3</v>
      </c>
      <c r="J170" s="55">
        <v>110</v>
      </c>
      <c r="K170" s="56">
        <v>859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51" t="s">
        <v>45</v>
      </c>
      <c r="F171" s="52">
        <v>30</v>
      </c>
      <c r="G171" s="64">
        <v>2.0299999999999998</v>
      </c>
      <c r="H171" s="62">
        <v>0.25</v>
      </c>
      <c r="I171" s="62">
        <v>15.02</v>
      </c>
      <c r="J171" s="52">
        <v>70.400000000000006</v>
      </c>
      <c r="K171" s="53" t="s">
        <v>46</v>
      </c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1" t="s">
        <v>47</v>
      </c>
      <c r="F172" s="52">
        <v>30</v>
      </c>
      <c r="G172" s="64">
        <v>1.67</v>
      </c>
      <c r="H172" s="62">
        <v>0.34</v>
      </c>
      <c r="I172" s="62">
        <v>14.64</v>
      </c>
      <c r="J172" s="52">
        <v>68.2</v>
      </c>
      <c r="K172" s="53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14">
        <f>SUM(F166:F174)</f>
        <v>870</v>
      </c>
      <c r="G175" s="114">
        <v>23.62</v>
      </c>
      <c r="H175" s="114">
        <v>20.54</v>
      </c>
      <c r="I175" s="114">
        <v>89.74</v>
      </c>
      <c r="J175" s="114">
        <v>706.44</v>
      </c>
      <c r="K175" s="25"/>
      <c r="L175" s="19">
        <f t="shared" ref="L175" si="64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22" t="s">
        <v>4</v>
      </c>
      <c r="D176" s="123"/>
      <c r="E176" s="31"/>
      <c r="F176" s="115">
        <f>F165+F175</f>
        <v>870</v>
      </c>
      <c r="G176" s="115">
        <f t="shared" ref="G176" si="65">G165+G175</f>
        <v>23.62</v>
      </c>
      <c r="H176" s="115">
        <f t="shared" ref="H176" si="66">H165+H175</f>
        <v>20.54</v>
      </c>
      <c r="I176" s="115">
        <f t="shared" ref="I176" si="67">I165+I175</f>
        <v>89.74</v>
      </c>
      <c r="J176" s="115">
        <f t="shared" ref="J176:L176" si="68">J165+J175</f>
        <v>706.44</v>
      </c>
      <c r="K176" s="32"/>
      <c r="L176" s="32">
        <f t="shared" si="68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9">SUM(G177:G183)</f>
        <v>0</v>
      </c>
      <c r="H184" s="19">
        <f t="shared" si="69"/>
        <v>0</v>
      </c>
      <c r="I184" s="19">
        <f t="shared" si="69"/>
        <v>0</v>
      </c>
      <c r="J184" s="19">
        <f t="shared" si="69"/>
        <v>0</v>
      </c>
      <c r="K184" s="25"/>
      <c r="L184" s="19">
        <f t="shared" ref="L184" si="70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74</v>
      </c>
      <c r="F185" s="52">
        <v>60</v>
      </c>
      <c r="G185" s="52">
        <v>0.82</v>
      </c>
      <c r="H185" s="52">
        <v>3.71</v>
      </c>
      <c r="I185" s="52">
        <v>5.0599999999999996</v>
      </c>
      <c r="J185" s="52">
        <v>56.88</v>
      </c>
      <c r="K185" s="53">
        <v>67</v>
      </c>
      <c r="L185" s="43"/>
    </row>
    <row r="186" spans="1:12" ht="15.75" thickBot="1" x14ac:dyDescent="0.3">
      <c r="A186" s="23"/>
      <c r="B186" s="15"/>
      <c r="C186" s="11"/>
      <c r="D186" s="7" t="s">
        <v>27</v>
      </c>
      <c r="E186" s="54" t="s">
        <v>73</v>
      </c>
      <c r="F186" s="55">
        <v>250</v>
      </c>
      <c r="G186" s="55">
        <v>5.49</v>
      </c>
      <c r="H186" s="55">
        <v>5.28</v>
      </c>
      <c r="I186" s="55">
        <v>16.329999999999998</v>
      </c>
      <c r="J186" s="55">
        <v>134.75</v>
      </c>
      <c r="K186" s="56">
        <v>206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54" t="s">
        <v>57</v>
      </c>
      <c r="F187" s="55">
        <v>100</v>
      </c>
      <c r="G187" s="57">
        <v>21.1</v>
      </c>
      <c r="H187" s="55">
        <v>13.6</v>
      </c>
      <c r="I187" s="55">
        <v>0</v>
      </c>
      <c r="J187" s="55">
        <v>206.25</v>
      </c>
      <c r="K187" s="56">
        <v>637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54" t="s">
        <v>56</v>
      </c>
      <c r="F188" s="55">
        <v>150</v>
      </c>
      <c r="G188" s="86">
        <v>2.29</v>
      </c>
      <c r="H188" s="88">
        <v>11</v>
      </c>
      <c r="I188" s="88">
        <v>14.44</v>
      </c>
      <c r="J188" s="55">
        <v>166</v>
      </c>
      <c r="K188" s="56">
        <v>321</v>
      </c>
      <c r="L188" s="43"/>
    </row>
    <row r="189" spans="1:12" ht="15.75" thickBot="1" x14ac:dyDescent="0.3">
      <c r="A189" s="23"/>
      <c r="B189" s="15"/>
      <c r="C189" s="11"/>
      <c r="D189" s="7" t="s">
        <v>30</v>
      </c>
      <c r="E189" s="54" t="s">
        <v>52</v>
      </c>
      <c r="F189" s="55">
        <v>200</v>
      </c>
      <c r="G189" s="86">
        <v>1</v>
      </c>
      <c r="H189" s="88">
        <v>0</v>
      </c>
      <c r="I189" s="88">
        <v>20.2</v>
      </c>
      <c r="J189" s="55">
        <v>84.8</v>
      </c>
      <c r="K189" s="56">
        <v>389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51" t="s">
        <v>45</v>
      </c>
      <c r="F190" s="52">
        <v>30</v>
      </c>
      <c r="G190" s="103">
        <v>2.0299999999999998</v>
      </c>
      <c r="H190" s="104">
        <v>0.25</v>
      </c>
      <c r="I190" s="104">
        <v>15.02</v>
      </c>
      <c r="J190" s="52">
        <v>70.400000000000006</v>
      </c>
      <c r="K190" s="53" t="s">
        <v>46</v>
      </c>
      <c r="L190" s="43"/>
    </row>
    <row r="191" spans="1:12" ht="15.75" thickBot="1" x14ac:dyDescent="0.3">
      <c r="A191" s="23"/>
      <c r="B191" s="15"/>
      <c r="C191" s="11"/>
      <c r="D191" s="7" t="s">
        <v>32</v>
      </c>
      <c r="E191" s="51" t="s">
        <v>47</v>
      </c>
      <c r="F191" s="52">
        <v>30</v>
      </c>
      <c r="G191" s="103">
        <v>1.67</v>
      </c>
      <c r="H191" s="104">
        <v>0.34</v>
      </c>
      <c r="I191" s="104">
        <v>14.64</v>
      </c>
      <c r="J191" s="52">
        <v>68.2</v>
      </c>
      <c r="K191" s="53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14">
        <f>SUM(F185:F193)</f>
        <v>820</v>
      </c>
      <c r="G194" s="114">
        <f t="shared" ref="G194:J194" si="71">SUM(G185:G193)</f>
        <v>34.400000000000006</v>
      </c>
      <c r="H194" s="114">
        <f t="shared" si="71"/>
        <v>34.180000000000007</v>
      </c>
      <c r="I194" s="114">
        <f t="shared" si="71"/>
        <v>85.69</v>
      </c>
      <c r="J194" s="114">
        <f t="shared" si="71"/>
        <v>787.28</v>
      </c>
      <c r="K194" s="25"/>
      <c r="L194" s="19">
        <f t="shared" ref="L194" si="7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22" t="s">
        <v>4</v>
      </c>
      <c r="D195" s="123"/>
      <c r="E195" s="31"/>
      <c r="F195" s="115">
        <f>F184+F194</f>
        <v>820</v>
      </c>
      <c r="G195" s="115">
        <f t="shared" ref="G195" si="73">G184+G194</f>
        <v>34.400000000000006</v>
      </c>
      <c r="H195" s="115">
        <f t="shared" ref="H195" si="74">H184+H194</f>
        <v>34.180000000000007</v>
      </c>
      <c r="I195" s="115">
        <f t="shared" ref="I195" si="75">I184+I194</f>
        <v>85.69</v>
      </c>
      <c r="J195" s="115">
        <f t="shared" ref="J195:L195" si="76">J184+J194</f>
        <v>787.28</v>
      </c>
      <c r="K195" s="32"/>
      <c r="L195" s="32">
        <f t="shared" si="76"/>
        <v>0</v>
      </c>
    </row>
    <row r="196" spans="1:12" x14ac:dyDescent="0.2">
      <c r="A196" s="27"/>
      <c r="B196" s="28"/>
      <c r="C196" s="124" t="s">
        <v>5</v>
      </c>
      <c r="D196" s="124"/>
      <c r="E196" s="124"/>
      <c r="F196" s="116">
        <f>(F24+F43+F62+F81+F100+F119+F138+F157+F176+F195)/(IF(F24=0,0,1)+IF(F43=0,0,1)+IF(F62=0,0,1)+IF(F81=0,0,1)+IF(F100=0,0,1)+IF(F119=0,0,1)+IF(F138=0,0,1)+IF(F157=0,0,1)+IF(F176=0,0,1)+IF(F195=0,0,1))</f>
        <v>824.5</v>
      </c>
      <c r="G196" s="116">
        <v>30.84</v>
      </c>
      <c r="H196" s="116">
        <f t="shared" ref="H196:J196" si="77">(H24+H43+H62+H81+H100+H119+H138+H157+H176+H195)/(IF(H24=0,0,1)+IF(H43=0,0,1)+IF(H62=0,0,1)+IF(H81=0,0,1)+IF(H100=0,0,1)+IF(H119=0,0,1)+IF(H138=0,0,1)+IF(H157=0,0,1)+IF(H176=0,0,1)+IF(H195=0,0,1))</f>
        <v>25.378999999999998</v>
      </c>
      <c r="I196" s="116">
        <f t="shared" si="77"/>
        <v>110.542</v>
      </c>
      <c r="J196" s="116">
        <f t="shared" si="77"/>
        <v>736.23299999999995</v>
      </c>
      <c r="K196" s="34"/>
      <c r="L196" s="34" t="e">
        <f t="shared" ref="L196" si="7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2025-05-05T19:17:51Z</dcterms:modified>
</cp:coreProperties>
</file>